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firstSheet="4" activeTab="7"/>
  </bookViews>
  <sheets>
    <sheet name="Rovinka ště+vet" sheetId="1" r:id="rId1"/>
    <sheet name="Rovinka S" sheetId="2" r:id="rId2"/>
    <sheet name="Rovinka M" sheetId="3" r:id="rId3"/>
    <sheet name="Rovinka L" sheetId="4" r:id="rId4"/>
    <sheet name="Vet. + št." sheetId="5" r:id="rId5"/>
    <sheet name="Začátečníci" sheetId="6" r:id="rId6"/>
    <sheet name="Závodníci" sheetId="7" r:id="rId7"/>
    <sheet name="Desetiboj dospělí" sheetId="8" r:id="rId8"/>
  </sheets>
  <definedNames/>
  <calcPr fullCalcOnLoad="1"/>
</workbook>
</file>

<file path=xl/sharedStrings.xml><?xml version="1.0" encoding="utf-8"?>
<sst xmlns="http://schemas.openxmlformats.org/spreadsheetml/2006/main" count="822" uniqueCount="234">
  <si>
    <t>Pořadí</t>
  </si>
  <si>
    <t>Číslo</t>
  </si>
  <si>
    <t>Psovod</t>
  </si>
  <si>
    <t>Pes</t>
  </si>
  <si>
    <t>Plemeno</t>
  </si>
  <si>
    <t>OSA</t>
  </si>
  <si>
    <t>Čas</t>
  </si>
  <si>
    <t>Čas celkem</t>
  </si>
  <si>
    <t>Small</t>
  </si>
  <si>
    <t>Dastychová Michaela</t>
  </si>
  <si>
    <t>Teodor</t>
  </si>
  <si>
    <t>Fr. Buldoček</t>
  </si>
  <si>
    <t>MB</t>
  </si>
  <si>
    <t>Dastychová Martina</t>
  </si>
  <si>
    <t>Boris</t>
  </si>
  <si>
    <t>Šiperka</t>
  </si>
  <si>
    <t>Le Cain Mária</t>
  </si>
  <si>
    <t>Doby</t>
  </si>
  <si>
    <t>tibetský terier</t>
  </si>
  <si>
    <t>Medium</t>
  </si>
  <si>
    <t>Jim</t>
  </si>
  <si>
    <t>X</t>
  </si>
  <si>
    <t>Loužecká Zdeňka</t>
  </si>
  <si>
    <t>Baroness Berry Ronna Bohemia</t>
  </si>
  <si>
    <t>Kolie dl.</t>
  </si>
  <si>
    <t>Agility Mělník</t>
  </si>
  <si>
    <t>Nováková Lucie</t>
  </si>
  <si>
    <t>Bibi z Ročkova</t>
  </si>
  <si>
    <t>LR</t>
  </si>
  <si>
    <t>Neumanová Jana</t>
  </si>
  <si>
    <t>Čibi</t>
  </si>
  <si>
    <t>Pešková Ivana</t>
  </si>
  <si>
    <t>Balů</t>
  </si>
  <si>
    <t>Mělník Mlazice</t>
  </si>
  <si>
    <t>Niki</t>
  </si>
  <si>
    <t>Měkutová Markéta</t>
  </si>
  <si>
    <t>Niky</t>
  </si>
  <si>
    <t>Rendy</t>
  </si>
  <si>
    <t>Dalmatin</t>
  </si>
  <si>
    <t>AG</t>
  </si>
  <si>
    <t>Aus. Kelpie</t>
  </si>
  <si>
    <t>Be happy Semily</t>
  </si>
  <si>
    <t>Kovácsová Julie</t>
  </si>
  <si>
    <t>Jakubů Anna</t>
  </si>
  <si>
    <t>Max</t>
  </si>
  <si>
    <t>Kolie</t>
  </si>
  <si>
    <t>BOC</t>
  </si>
  <si>
    <t>Acra Záblesk</t>
  </si>
  <si>
    <t>Křováčková Jana</t>
  </si>
  <si>
    <t>Dan</t>
  </si>
  <si>
    <t>Angl. Kokršpaněl</t>
  </si>
  <si>
    <t>Šádková Kateřina</t>
  </si>
  <si>
    <t>Chalušová Kateřina</t>
  </si>
  <si>
    <t>Týna</t>
  </si>
  <si>
    <t>Šeltie</t>
  </si>
  <si>
    <t>Lysá n. L.</t>
  </si>
  <si>
    <t>15cm</t>
  </si>
  <si>
    <t>Lysá n.L.</t>
  </si>
  <si>
    <t>Deana ze souhvězdí Orionu (Enie)</t>
  </si>
  <si>
    <t>Vodvárková Jana</t>
  </si>
  <si>
    <t>Appetite Omega Stars</t>
  </si>
  <si>
    <t>Beagle</t>
  </si>
  <si>
    <t>Trapper</t>
  </si>
  <si>
    <t>Veselá Veronika</t>
  </si>
  <si>
    <t>Harry z Příčné ulice</t>
  </si>
  <si>
    <t>Michálková Eva</t>
  </si>
  <si>
    <t>Noblesa z Velzu</t>
  </si>
  <si>
    <t>Kutná Hora</t>
  </si>
  <si>
    <t>Vrbová Milena</t>
  </si>
  <si>
    <t>KK Komořany</t>
  </si>
  <si>
    <t>Kaplan Jaromír</t>
  </si>
  <si>
    <t>Isabell Black Grand Calvera</t>
  </si>
  <si>
    <t>Stření knírač</t>
  </si>
  <si>
    <t>Vyskočilová Diana</t>
  </si>
  <si>
    <t>Kernteriér</t>
  </si>
  <si>
    <t>Jutta Bohemia Evro</t>
  </si>
  <si>
    <t>Topková Jitka</t>
  </si>
  <si>
    <t>Hanousková Romana ml.</t>
  </si>
  <si>
    <t>Hanousková Romana st.</t>
  </si>
  <si>
    <t>Frydrychová Jana</t>
  </si>
  <si>
    <t>Kirké</t>
  </si>
  <si>
    <t>Ice Crazy Love</t>
  </si>
  <si>
    <t>Hermiona</t>
  </si>
  <si>
    <t>No</t>
  </si>
  <si>
    <t>Riči</t>
  </si>
  <si>
    <t>Pudl toy</t>
  </si>
  <si>
    <t>Quainty</t>
  </si>
  <si>
    <t>Hradcová Petra</t>
  </si>
  <si>
    <t>Dafné</t>
  </si>
  <si>
    <t>Arčík</t>
  </si>
  <si>
    <t>Jírová Martina</t>
  </si>
  <si>
    <t>Bellinda</t>
  </si>
  <si>
    <t>Chlumec u Ú.n.L</t>
  </si>
  <si>
    <t>Bára</t>
  </si>
  <si>
    <t>Hamtilová Petra</t>
  </si>
  <si>
    <t>Hannah  Ithaka Bohemia</t>
  </si>
  <si>
    <t>Kopecký Petr</t>
  </si>
  <si>
    <t>Kopecká Radka</t>
  </si>
  <si>
    <t>Kim</t>
  </si>
  <si>
    <t>Rick</t>
  </si>
  <si>
    <t>fox</t>
  </si>
  <si>
    <t>Králová Monika</t>
  </si>
  <si>
    <t>Rambo</t>
  </si>
  <si>
    <t>Boc</t>
  </si>
  <si>
    <t>Šablij Darina</t>
  </si>
  <si>
    <t>Robin Jupp</t>
  </si>
  <si>
    <t>NF</t>
  </si>
  <si>
    <t>Stemmerová Lucia</t>
  </si>
  <si>
    <t>Bak Fešák</t>
  </si>
  <si>
    <t>Getyka od Rytíře Malovce</t>
  </si>
  <si>
    <t>Budková Barbora</t>
  </si>
  <si>
    <t>Hlavenec</t>
  </si>
  <si>
    <t>Krahulcová Linda</t>
  </si>
  <si>
    <t>Babeta</t>
  </si>
  <si>
    <t>Yorkšírský teriér</t>
  </si>
  <si>
    <t>Kašpárková Hana</t>
  </si>
  <si>
    <t>Lucky Strike z Dixie</t>
  </si>
  <si>
    <t>MK</t>
  </si>
  <si>
    <t>Airin z Hankaru Bohemia</t>
  </si>
  <si>
    <t>Lebánek Luděk</t>
  </si>
  <si>
    <t>Jimm</t>
  </si>
  <si>
    <t>Harriet</t>
  </si>
  <si>
    <t>Pudl</t>
  </si>
  <si>
    <t>Fleur</t>
  </si>
  <si>
    <t>Kubínková Eva</t>
  </si>
  <si>
    <t>Ray</t>
  </si>
  <si>
    <t>Helppes Praha</t>
  </si>
  <si>
    <t>Jamie</t>
  </si>
  <si>
    <t>Přádná Lenka</t>
  </si>
  <si>
    <t>Mitra Bohemia Alké</t>
  </si>
  <si>
    <t>Billie z Vilete Bohemia</t>
  </si>
  <si>
    <t>Bearded kolie</t>
  </si>
  <si>
    <t>Jonáková Šárka</t>
  </si>
  <si>
    <t>Aero Bohemia Calvados</t>
  </si>
  <si>
    <t>šeltie</t>
  </si>
  <si>
    <t>Enie</t>
  </si>
  <si>
    <t>Poky</t>
  </si>
  <si>
    <t>Rovinka štěňata + veteráni</t>
  </si>
  <si>
    <t>Kalvová Tereza</t>
  </si>
  <si>
    <t>Mája</t>
  </si>
  <si>
    <t>Jezevčík bez PP</t>
  </si>
  <si>
    <t>Mimoň</t>
  </si>
  <si>
    <t>Kalvová Šárka</t>
  </si>
  <si>
    <t>Kvído</t>
  </si>
  <si>
    <t>trp.pudl</t>
  </si>
  <si>
    <t>Lopuch</t>
  </si>
  <si>
    <t>Nessiku</t>
  </si>
  <si>
    <t>Hugi</t>
  </si>
  <si>
    <t>Kuki</t>
  </si>
  <si>
    <t>Šrejmová Klára</t>
  </si>
  <si>
    <t>Růžena</t>
  </si>
  <si>
    <t>AST</t>
  </si>
  <si>
    <t>Kalva Martin</t>
  </si>
  <si>
    <t>Miky</t>
  </si>
  <si>
    <t>Kříženec</t>
  </si>
  <si>
    <t>Mulačová Jana</t>
  </si>
  <si>
    <t>Krusty</t>
  </si>
  <si>
    <t xml:space="preserve">Boleslavský Voříšek </t>
  </si>
  <si>
    <t>Peštová Martina</t>
  </si>
  <si>
    <t>Crazy Cassanova Perla z Polabí</t>
  </si>
  <si>
    <t>Quiri Gasko Prim</t>
  </si>
  <si>
    <t>Howavart</t>
  </si>
  <si>
    <t>Trestné s</t>
  </si>
  <si>
    <t>začát.</t>
  </si>
  <si>
    <t>závod.</t>
  </si>
  <si>
    <t>Kateg.</t>
  </si>
  <si>
    <t>Rovinka  large</t>
  </si>
  <si>
    <t>Fordy</t>
  </si>
  <si>
    <t>Andrýsek</t>
  </si>
  <si>
    <t>Ďáblík</t>
  </si>
  <si>
    <t>Rovinka small</t>
  </si>
  <si>
    <t>Rovinka medium</t>
  </si>
  <si>
    <t>Výška sk.</t>
  </si>
  <si>
    <t>štěň.</t>
  </si>
  <si>
    <t>veter.</t>
  </si>
  <si>
    <t>Jumping</t>
  </si>
  <si>
    <t>Agility</t>
  </si>
  <si>
    <t>Součet</t>
  </si>
  <si>
    <t>Veteráni a štěňata jumping a agility</t>
  </si>
  <si>
    <t>Chyby</t>
  </si>
  <si>
    <t>Začátečníci small agility a jumping</t>
  </si>
  <si>
    <t>CH+O</t>
  </si>
  <si>
    <t>Závodníci small jumping a agility</t>
  </si>
  <si>
    <t>Závodníci medium jumping a agility</t>
  </si>
  <si>
    <t>Ejmy</t>
  </si>
  <si>
    <t>Haspeklová Petra</t>
  </si>
  <si>
    <t>Pepsi</t>
  </si>
  <si>
    <t>Ginny</t>
  </si>
  <si>
    <t>Hanousková ml. Romana</t>
  </si>
  <si>
    <t>Ferda</t>
  </si>
  <si>
    <t>Abeny</t>
  </si>
  <si>
    <t>Patková Anna</t>
  </si>
  <si>
    <t>Whoopy</t>
  </si>
  <si>
    <t>Connie</t>
  </si>
  <si>
    <t>Březnová Lenka</t>
  </si>
  <si>
    <t>Art</t>
  </si>
  <si>
    <t>Holasová Lenka</t>
  </si>
  <si>
    <t>Bondýsek</t>
  </si>
  <si>
    <t>Šmídová Katka</t>
  </si>
  <si>
    <t>Sendy</t>
  </si>
  <si>
    <t>BSP</t>
  </si>
  <si>
    <t xml:space="preserve">Vedejová </t>
  </si>
  <si>
    <t>Anežka</t>
  </si>
  <si>
    <t>Patková Marie</t>
  </si>
  <si>
    <t>XS</t>
  </si>
  <si>
    <t>DIS</t>
  </si>
  <si>
    <t>Chůze s vodou</t>
  </si>
  <si>
    <t>Vodící pes</t>
  </si>
  <si>
    <t>Přivolání</t>
  </si>
  <si>
    <t>Mašličky</t>
  </si>
  <si>
    <t>Hod piškotem</t>
  </si>
  <si>
    <t>Povely</t>
  </si>
  <si>
    <t>Př.běh</t>
  </si>
  <si>
    <t>Buřty</t>
  </si>
  <si>
    <t>Plemena</t>
  </si>
  <si>
    <t>Shellsie</t>
  </si>
  <si>
    <t>Harry</t>
  </si>
  <si>
    <t xml:space="preserve">Kopecký </t>
  </si>
  <si>
    <t>Crim</t>
  </si>
  <si>
    <t>Šmídová Kateřina</t>
  </si>
  <si>
    <t>Hannah Ithaka Bohemia</t>
  </si>
  <si>
    <t>Severová</t>
  </si>
  <si>
    <t>Zip</t>
  </si>
  <si>
    <t>Kudličková Lenka</t>
  </si>
  <si>
    <t>Elly</t>
  </si>
  <si>
    <t xml:space="preserve">Loužecká Zdenka </t>
  </si>
  <si>
    <t>Berry</t>
  </si>
  <si>
    <t>Hugo</t>
  </si>
  <si>
    <t>Bibi</t>
  </si>
  <si>
    <t>Akra</t>
  </si>
  <si>
    <t>x</t>
  </si>
  <si>
    <t>Začátečníci medium agility a jumping</t>
  </si>
  <si>
    <t>Skok do výšky</t>
  </si>
  <si>
    <t>Součet 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</si>
</sst>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20">
      <alignment/>
      <protection/>
    </xf>
    <xf numFmtId="0" fontId="5" fillId="0" borderId="0" xfId="20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20" applyBorder="1">
      <alignment/>
      <protection/>
    </xf>
    <xf numFmtId="0" fontId="0" fillId="0" borderId="0" xfId="0" applyBorder="1" applyAlignment="1">
      <alignment/>
    </xf>
    <xf numFmtId="0" fontId="2" fillId="0" borderId="0" xfId="20" applyBorder="1">
      <alignment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vinka S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G27" sqref="G27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3" width="9.00390625" style="0" customWidth="1"/>
    <col min="4" max="4" width="6.140625" style="0" customWidth="1"/>
    <col min="5" max="5" width="20.421875" style="0" customWidth="1"/>
    <col min="6" max="6" width="20.7109375" style="0" customWidth="1"/>
    <col min="7" max="7" width="10.00390625" style="0" customWidth="1"/>
    <col min="8" max="8" width="15.28125" style="0" customWidth="1"/>
    <col min="11" max="11" width="11.140625" style="0" customWidth="1"/>
  </cols>
  <sheetData>
    <row r="2" ht="18">
      <c r="A2" s="4" t="s">
        <v>137</v>
      </c>
    </row>
    <row r="5" spans="1:11" s="3" customFormat="1" ht="12.75">
      <c r="A5" s="9" t="s">
        <v>0</v>
      </c>
      <c r="B5" s="9" t="s">
        <v>1</v>
      </c>
      <c r="C5" s="9" t="s">
        <v>172</v>
      </c>
      <c r="D5" s="9" t="s">
        <v>165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162</v>
      </c>
      <c r="K5" s="9" t="s">
        <v>7</v>
      </c>
    </row>
    <row r="6" spans="1:11" ht="12.75">
      <c r="A6" s="6">
        <v>1</v>
      </c>
      <c r="B6" s="6">
        <v>7</v>
      </c>
      <c r="C6" s="5" t="s">
        <v>8</v>
      </c>
      <c r="D6" s="5" t="s">
        <v>173</v>
      </c>
      <c r="E6" s="5" t="s">
        <v>107</v>
      </c>
      <c r="F6" s="5" t="s">
        <v>108</v>
      </c>
      <c r="G6" s="5" t="s">
        <v>46</v>
      </c>
      <c r="H6" s="5"/>
      <c r="I6" s="5">
        <v>6.08</v>
      </c>
      <c r="J6" s="5"/>
      <c r="K6" s="5">
        <v>6.08</v>
      </c>
    </row>
    <row r="7" spans="1:11" ht="12.75">
      <c r="A7" s="6">
        <v>2</v>
      </c>
      <c r="B7" s="6">
        <v>4</v>
      </c>
      <c r="C7" s="5" t="s">
        <v>56</v>
      </c>
      <c r="D7" s="5" t="s">
        <v>174</v>
      </c>
      <c r="E7" s="5" t="s">
        <v>90</v>
      </c>
      <c r="F7" s="5" t="s">
        <v>93</v>
      </c>
      <c r="G7" s="5" t="s">
        <v>154</v>
      </c>
      <c r="H7" s="5" t="s">
        <v>92</v>
      </c>
      <c r="I7" s="5">
        <v>6.72</v>
      </c>
      <c r="J7" s="5"/>
      <c r="K7" s="5">
        <v>6.72</v>
      </c>
    </row>
    <row r="8" spans="1:11" ht="12.75">
      <c r="A8" s="6">
        <v>3</v>
      </c>
      <c r="B8" s="6">
        <v>1</v>
      </c>
      <c r="C8" s="5" t="s">
        <v>56</v>
      </c>
      <c r="D8" s="5" t="s">
        <v>173</v>
      </c>
      <c r="E8" s="5" t="s">
        <v>52</v>
      </c>
      <c r="F8" s="7" t="s">
        <v>135</v>
      </c>
      <c r="G8" s="5" t="s">
        <v>54</v>
      </c>
      <c r="H8" s="5" t="s">
        <v>57</v>
      </c>
      <c r="I8" s="5">
        <v>7.04</v>
      </c>
      <c r="J8" s="5"/>
      <c r="K8" s="5">
        <v>7.04</v>
      </c>
    </row>
    <row r="9" spans="1:11" ht="12.75">
      <c r="A9" s="6">
        <v>4</v>
      </c>
      <c r="B9" s="6">
        <v>9</v>
      </c>
      <c r="C9" s="5" t="s">
        <v>8</v>
      </c>
      <c r="D9" s="5" t="s">
        <v>173</v>
      </c>
      <c r="E9" s="5" t="s">
        <v>124</v>
      </c>
      <c r="F9" s="5" t="s">
        <v>125</v>
      </c>
      <c r="G9" s="5" t="s">
        <v>46</v>
      </c>
      <c r="H9" s="5" t="s">
        <v>126</v>
      </c>
      <c r="I9" s="5">
        <v>7.13</v>
      </c>
      <c r="J9" s="5"/>
      <c r="K9" s="5">
        <v>7.13</v>
      </c>
    </row>
    <row r="10" spans="1:11" ht="12.75">
      <c r="A10" s="6">
        <v>5</v>
      </c>
      <c r="B10" s="6">
        <v>13</v>
      </c>
      <c r="C10" s="5" t="s">
        <v>8</v>
      </c>
      <c r="D10" s="5" t="s">
        <v>174</v>
      </c>
      <c r="E10" s="5" t="s">
        <v>87</v>
      </c>
      <c r="F10" s="5" t="s">
        <v>88</v>
      </c>
      <c r="G10" s="5" t="s">
        <v>38</v>
      </c>
      <c r="H10" s="5" t="s">
        <v>12</v>
      </c>
      <c r="I10" s="5">
        <v>8.17</v>
      </c>
      <c r="J10" s="5"/>
      <c r="K10" s="5">
        <v>8.17</v>
      </c>
    </row>
    <row r="11" spans="1:11" ht="12.75">
      <c r="A11" s="6">
        <v>6</v>
      </c>
      <c r="B11" s="6">
        <v>14</v>
      </c>
      <c r="C11" s="5" t="s">
        <v>8</v>
      </c>
      <c r="D11" s="5" t="s">
        <v>174</v>
      </c>
      <c r="E11" s="5" t="s">
        <v>29</v>
      </c>
      <c r="F11" s="5" t="s">
        <v>30</v>
      </c>
      <c r="G11" s="5" t="s">
        <v>154</v>
      </c>
      <c r="H11" s="5" t="s">
        <v>12</v>
      </c>
      <c r="I11" s="5">
        <v>8.41</v>
      </c>
      <c r="J11" s="5"/>
      <c r="K11" s="5">
        <v>8.41</v>
      </c>
    </row>
    <row r="12" spans="1:11" ht="12.75">
      <c r="A12" s="6">
        <v>7</v>
      </c>
      <c r="B12" s="6">
        <v>6</v>
      </c>
      <c r="C12" s="5" t="s">
        <v>56</v>
      </c>
      <c r="D12" s="5" t="s">
        <v>174</v>
      </c>
      <c r="E12" s="5" t="s">
        <v>73</v>
      </c>
      <c r="F12" s="5" t="s">
        <v>75</v>
      </c>
      <c r="G12" s="5" t="s">
        <v>74</v>
      </c>
      <c r="H12" s="5" t="s">
        <v>69</v>
      </c>
      <c r="I12" s="5">
        <v>8.53</v>
      </c>
      <c r="J12" s="5"/>
      <c r="K12" s="5">
        <v>8.53</v>
      </c>
    </row>
    <row r="13" spans="1:11" ht="12.75">
      <c r="A13" s="6">
        <v>8</v>
      </c>
      <c r="B13" s="6">
        <v>10</v>
      </c>
      <c r="C13" s="5" t="s">
        <v>8</v>
      </c>
      <c r="D13" s="5" t="s">
        <v>174</v>
      </c>
      <c r="E13" s="5" t="s">
        <v>78</v>
      </c>
      <c r="F13" s="5" t="s">
        <v>84</v>
      </c>
      <c r="G13" s="5" t="s">
        <v>85</v>
      </c>
      <c r="H13" s="5" t="s">
        <v>55</v>
      </c>
      <c r="I13" s="5">
        <v>8.93</v>
      </c>
      <c r="J13" s="5"/>
      <c r="K13" s="5">
        <v>8.93</v>
      </c>
    </row>
    <row r="14" spans="1:11" ht="12.75">
      <c r="A14" s="6">
        <v>9</v>
      </c>
      <c r="B14" s="6">
        <v>8</v>
      </c>
      <c r="C14" s="5" t="s">
        <v>8</v>
      </c>
      <c r="D14" s="5" t="s">
        <v>173</v>
      </c>
      <c r="E14" s="5" t="s">
        <v>110</v>
      </c>
      <c r="F14" s="8" t="s">
        <v>136</v>
      </c>
      <c r="G14" s="5" t="s">
        <v>61</v>
      </c>
      <c r="H14" s="5" t="s">
        <v>111</v>
      </c>
      <c r="I14" s="5">
        <v>10.88</v>
      </c>
      <c r="J14" s="5"/>
      <c r="K14" s="5">
        <v>10.88</v>
      </c>
    </row>
    <row r="15" spans="1:11" ht="12.75">
      <c r="A15" s="6">
        <v>10</v>
      </c>
      <c r="B15" s="6">
        <v>17</v>
      </c>
      <c r="C15" s="5" t="s">
        <v>19</v>
      </c>
      <c r="D15" s="5" t="s">
        <v>174</v>
      </c>
      <c r="E15" s="5" t="s">
        <v>35</v>
      </c>
      <c r="F15" s="5" t="s">
        <v>37</v>
      </c>
      <c r="G15" s="5" t="s">
        <v>38</v>
      </c>
      <c r="H15" s="5"/>
      <c r="I15" s="5">
        <v>11.79</v>
      </c>
      <c r="J15" s="5"/>
      <c r="K15" s="5">
        <v>11.79</v>
      </c>
    </row>
    <row r="16" spans="1:11" ht="12.75">
      <c r="A16" s="6">
        <v>11</v>
      </c>
      <c r="B16" s="6">
        <v>2</v>
      </c>
      <c r="C16" s="5" t="s">
        <v>56</v>
      </c>
      <c r="D16" s="5" t="s">
        <v>173</v>
      </c>
      <c r="E16" s="5" t="s">
        <v>132</v>
      </c>
      <c r="F16" s="5" t="s">
        <v>133</v>
      </c>
      <c r="G16" s="5" t="s">
        <v>134</v>
      </c>
      <c r="H16" s="5"/>
      <c r="I16" s="5">
        <v>12.7</v>
      </c>
      <c r="J16" s="5">
        <v>1</v>
      </c>
      <c r="K16" s="5">
        <v>13.7</v>
      </c>
    </row>
    <row r="17" spans="1:11" ht="12.75">
      <c r="A17" s="6">
        <v>12</v>
      </c>
      <c r="B17" s="6">
        <v>3</v>
      </c>
      <c r="C17" s="5" t="s">
        <v>56</v>
      </c>
      <c r="D17" s="5" t="s">
        <v>173</v>
      </c>
      <c r="E17" s="5" t="s">
        <v>13</v>
      </c>
      <c r="F17" s="5" t="s">
        <v>14</v>
      </c>
      <c r="G17" s="5" t="s">
        <v>15</v>
      </c>
      <c r="H17" s="5" t="s">
        <v>12</v>
      </c>
      <c r="I17" s="5">
        <v>14.52</v>
      </c>
      <c r="J17" s="5"/>
      <c r="K17" s="5">
        <v>14.52</v>
      </c>
    </row>
    <row r="18" spans="1:11" ht="12.75">
      <c r="A18" s="6">
        <v>13</v>
      </c>
      <c r="B18" s="6">
        <v>11</v>
      </c>
      <c r="C18" s="5" t="s">
        <v>8</v>
      </c>
      <c r="D18" s="5" t="s">
        <v>174</v>
      </c>
      <c r="E18" s="5" t="s">
        <v>31</v>
      </c>
      <c r="F18" s="5" t="s">
        <v>34</v>
      </c>
      <c r="G18" s="5" t="s">
        <v>154</v>
      </c>
      <c r="H18" s="5" t="s">
        <v>33</v>
      </c>
      <c r="I18" s="5">
        <v>40.04</v>
      </c>
      <c r="J18" s="5"/>
      <c r="K18" s="5">
        <v>40.04</v>
      </c>
    </row>
    <row r="19" spans="1:11" ht="12.75">
      <c r="A19" s="13"/>
      <c r="B19" s="13"/>
      <c r="C19" s="14"/>
      <c r="D19" s="14"/>
      <c r="E19" s="14"/>
      <c r="F19" s="14"/>
      <c r="G19" s="14"/>
      <c r="H19" s="14"/>
      <c r="I19" s="13"/>
      <c r="J19" s="13"/>
      <c r="K19" s="13"/>
    </row>
    <row r="20" spans="1:11" ht="12.75">
      <c r="A20" s="15"/>
      <c r="B20" s="15"/>
      <c r="C20" s="16"/>
      <c r="D20" s="16"/>
      <c r="E20" s="15"/>
      <c r="F20" s="15"/>
      <c r="G20" s="15"/>
      <c r="H20" s="15"/>
      <c r="I20" s="15"/>
      <c r="J20" s="15"/>
      <c r="K20" s="15"/>
    </row>
    <row r="21" spans="1:11" ht="12.75">
      <c r="A21" s="15"/>
      <c r="B21" s="15"/>
      <c r="C21" s="16"/>
      <c r="D21" s="16"/>
      <c r="E21" s="16"/>
      <c r="F21" s="16"/>
      <c r="G21" s="16"/>
      <c r="H21" s="16"/>
      <c r="I21" s="15"/>
      <c r="J21" s="15"/>
      <c r="K21" s="15"/>
    </row>
    <row r="22" spans="1:11" ht="12.75">
      <c r="A22" s="15"/>
      <c r="B22" s="15"/>
      <c r="C22" s="16"/>
      <c r="D22" s="16"/>
      <c r="E22" s="16"/>
      <c r="F22" s="16"/>
      <c r="G22" s="16"/>
      <c r="H22" s="16"/>
      <c r="I22" s="15"/>
      <c r="J22" s="15"/>
      <c r="K22" s="15"/>
    </row>
    <row r="23" spans="3:8" ht="12.75">
      <c r="C23" s="1"/>
      <c r="D23" s="1"/>
      <c r="E23" s="1"/>
      <c r="F23" s="2"/>
      <c r="G23" s="1"/>
      <c r="H23" s="1"/>
    </row>
    <row r="24" ht="12.75">
      <c r="C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2"/>
      <c r="G33" s="1"/>
      <c r="H33" s="1"/>
    </row>
    <row r="34" spans="3:8" ht="12.75">
      <c r="C34" s="1"/>
      <c r="D34" s="1"/>
      <c r="E34" s="1"/>
      <c r="F34" s="2"/>
      <c r="G34" s="1"/>
      <c r="H34" s="1"/>
    </row>
    <row r="35" spans="3:8" ht="12.75">
      <c r="C35" s="1"/>
      <c r="D35" s="1"/>
      <c r="E35" s="1"/>
      <c r="F35" s="2"/>
      <c r="G35" s="1"/>
      <c r="H35" s="1"/>
    </row>
    <row r="36" spans="3:8" ht="12.75">
      <c r="C36" s="1"/>
      <c r="D36" s="1"/>
      <c r="E36" s="1"/>
      <c r="F36" s="2"/>
      <c r="G36" s="1"/>
      <c r="H36" s="1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D24" sqref="D24"/>
    </sheetView>
  </sheetViews>
  <sheetFormatPr defaultColWidth="9.140625" defaultRowHeight="12.75"/>
  <cols>
    <col min="1" max="1" width="6.7109375" style="0" customWidth="1"/>
    <col min="2" max="3" width="6.421875" style="0" customWidth="1"/>
    <col min="4" max="4" width="21.421875" style="0" customWidth="1"/>
    <col min="5" max="5" width="22.421875" style="0" customWidth="1"/>
    <col min="6" max="6" width="15.28125" style="0" customWidth="1"/>
    <col min="7" max="7" width="16.7109375" style="0" bestFit="1" customWidth="1"/>
    <col min="10" max="10" width="11.7109375" style="0" customWidth="1"/>
  </cols>
  <sheetData>
    <row r="2" ht="18">
      <c r="B2" s="4" t="s">
        <v>170</v>
      </c>
    </row>
    <row r="5" spans="1:10" s="3" customFormat="1" ht="12.75">
      <c r="A5" s="9" t="s">
        <v>0</v>
      </c>
      <c r="B5" s="9" t="s">
        <v>1</v>
      </c>
      <c r="C5" s="9" t="s">
        <v>165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162</v>
      </c>
      <c r="J5" s="9" t="s">
        <v>7</v>
      </c>
    </row>
    <row r="6" spans="1:10" ht="12.75">
      <c r="A6" s="6">
        <v>1</v>
      </c>
      <c r="B6" s="6">
        <v>37</v>
      </c>
      <c r="C6" s="5" t="s">
        <v>164</v>
      </c>
      <c r="D6" s="5" t="s">
        <v>90</v>
      </c>
      <c r="E6" s="8" t="s">
        <v>91</v>
      </c>
      <c r="F6" s="5" t="s">
        <v>54</v>
      </c>
      <c r="G6" s="5" t="s">
        <v>92</v>
      </c>
      <c r="H6" s="5">
        <v>5.13</v>
      </c>
      <c r="I6" s="5"/>
      <c r="J6" s="5">
        <v>5.13</v>
      </c>
    </row>
    <row r="7" spans="1:10" ht="12.75">
      <c r="A7" s="6">
        <v>2</v>
      </c>
      <c r="B7" s="6">
        <v>34</v>
      </c>
      <c r="C7" s="5" t="s">
        <v>164</v>
      </c>
      <c r="D7" s="5" t="s">
        <v>9</v>
      </c>
      <c r="E7" s="5" t="s">
        <v>10</v>
      </c>
      <c r="F7" s="5" t="s">
        <v>11</v>
      </c>
      <c r="G7" s="5" t="s">
        <v>12</v>
      </c>
      <c r="H7" s="5">
        <v>5.89</v>
      </c>
      <c r="I7" s="5"/>
      <c r="J7" s="5">
        <v>5.89</v>
      </c>
    </row>
    <row r="8" spans="1:10" ht="12.75">
      <c r="A8" s="6">
        <v>3</v>
      </c>
      <c r="B8" s="6">
        <v>77</v>
      </c>
      <c r="C8" s="5" t="s">
        <v>164</v>
      </c>
      <c r="D8" s="5" t="s">
        <v>68</v>
      </c>
      <c r="E8" s="5" t="s">
        <v>187</v>
      </c>
      <c r="F8" s="5" t="s">
        <v>144</v>
      </c>
      <c r="G8" s="5" t="s">
        <v>69</v>
      </c>
      <c r="H8" s="5">
        <v>6.2</v>
      </c>
      <c r="I8" s="5"/>
      <c r="J8" s="5">
        <v>6.2</v>
      </c>
    </row>
    <row r="9" spans="1:10" ht="12.75">
      <c r="A9" s="6">
        <v>4</v>
      </c>
      <c r="B9" s="6">
        <v>36</v>
      </c>
      <c r="C9" s="5" t="s">
        <v>164</v>
      </c>
      <c r="D9" s="5" t="s">
        <v>65</v>
      </c>
      <c r="E9" s="8" t="s">
        <v>66</v>
      </c>
      <c r="F9" s="5" t="s">
        <v>54</v>
      </c>
      <c r="G9" s="5" t="s">
        <v>67</v>
      </c>
      <c r="H9" s="5">
        <v>6.33</v>
      </c>
      <c r="I9" s="5"/>
      <c r="J9" s="5">
        <v>6.33</v>
      </c>
    </row>
    <row r="10" spans="1:10" ht="12.75">
      <c r="A10" s="6">
        <v>5</v>
      </c>
      <c r="B10" s="6">
        <v>35</v>
      </c>
      <c r="C10" s="5" t="s">
        <v>164</v>
      </c>
      <c r="D10" s="5" t="s">
        <v>52</v>
      </c>
      <c r="E10" s="5" t="s">
        <v>53</v>
      </c>
      <c r="F10" s="5" t="s">
        <v>54</v>
      </c>
      <c r="G10" s="5" t="s">
        <v>55</v>
      </c>
      <c r="H10" s="5">
        <v>5.6</v>
      </c>
      <c r="I10" s="5">
        <v>1</v>
      </c>
      <c r="J10" s="5">
        <v>6.6</v>
      </c>
    </row>
    <row r="11" spans="1:10" ht="12.75">
      <c r="A11" s="6">
        <v>6</v>
      </c>
      <c r="B11" s="6">
        <v>18</v>
      </c>
      <c r="C11" s="5" t="s">
        <v>163</v>
      </c>
      <c r="D11" s="5" t="s">
        <v>94</v>
      </c>
      <c r="E11" s="7" t="s">
        <v>95</v>
      </c>
      <c r="F11" s="5" t="s">
        <v>61</v>
      </c>
      <c r="G11" s="5"/>
      <c r="H11" s="5">
        <v>7.1</v>
      </c>
      <c r="I11" s="5"/>
      <c r="J11" s="5">
        <v>7.1</v>
      </c>
    </row>
    <row r="12" spans="1:10" ht="12.75">
      <c r="A12" s="6">
        <v>7</v>
      </c>
      <c r="B12" s="6">
        <v>19</v>
      </c>
      <c r="C12" s="5" t="s">
        <v>163</v>
      </c>
      <c r="D12" s="5" t="s">
        <v>59</v>
      </c>
      <c r="E12" s="8" t="s">
        <v>145</v>
      </c>
      <c r="F12" s="5" t="s">
        <v>61</v>
      </c>
      <c r="G12" s="5" t="s">
        <v>111</v>
      </c>
      <c r="H12" s="5">
        <v>8.2</v>
      </c>
      <c r="I12" s="5"/>
      <c r="J12" s="5">
        <v>8.2</v>
      </c>
    </row>
    <row r="13" spans="1:10" ht="12.75">
      <c r="A13" s="6">
        <v>8</v>
      </c>
      <c r="B13" s="6">
        <v>26</v>
      </c>
      <c r="C13" s="5" t="s">
        <v>163</v>
      </c>
      <c r="D13" s="5" t="s">
        <v>138</v>
      </c>
      <c r="E13" s="8" t="s">
        <v>139</v>
      </c>
      <c r="F13" s="5" t="s">
        <v>140</v>
      </c>
      <c r="G13" s="5" t="s">
        <v>141</v>
      </c>
      <c r="H13" s="5">
        <v>8.5</v>
      </c>
      <c r="I13" s="5"/>
      <c r="J13" s="5">
        <v>8.5</v>
      </c>
    </row>
    <row r="14" spans="1:10" ht="12.75">
      <c r="A14" s="6">
        <v>9</v>
      </c>
      <c r="B14" s="6">
        <v>22</v>
      </c>
      <c r="C14" s="5" t="s">
        <v>163</v>
      </c>
      <c r="D14" s="5" t="s">
        <v>110</v>
      </c>
      <c r="E14" s="8" t="s">
        <v>148</v>
      </c>
      <c r="F14" s="5" t="s">
        <v>61</v>
      </c>
      <c r="G14" s="5" t="s">
        <v>111</v>
      </c>
      <c r="H14" s="5">
        <v>8.84</v>
      </c>
      <c r="I14" s="5"/>
      <c r="J14" s="5">
        <v>8.84</v>
      </c>
    </row>
    <row r="15" spans="1:10" ht="12.75">
      <c r="A15" s="6">
        <v>10</v>
      </c>
      <c r="B15" s="6">
        <v>29</v>
      </c>
      <c r="C15" s="5" t="s">
        <v>163</v>
      </c>
      <c r="D15" s="5" t="s">
        <v>110</v>
      </c>
      <c r="E15" s="8" t="s">
        <v>146</v>
      </c>
      <c r="F15" s="5" t="s">
        <v>61</v>
      </c>
      <c r="G15" s="5" t="s">
        <v>111</v>
      </c>
      <c r="H15" s="5">
        <v>10.47</v>
      </c>
      <c r="I15" s="5"/>
      <c r="J15" s="5">
        <v>10.47</v>
      </c>
    </row>
    <row r="16" spans="1:10" ht="12.75">
      <c r="A16" s="6">
        <v>11</v>
      </c>
      <c r="B16" s="6">
        <v>30</v>
      </c>
      <c r="C16" s="5" t="s">
        <v>163</v>
      </c>
      <c r="D16" s="5" t="s">
        <v>142</v>
      </c>
      <c r="E16" s="8" t="s">
        <v>143</v>
      </c>
      <c r="F16" s="5" t="s">
        <v>140</v>
      </c>
      <c r="G16" s="5" t="s">
        <v>141</v>
      </c>
      <c r="H16" s="5">
        <v>11.85</v>
      </c>
      <c r="I16" s="5"/>
      <c r="J16" s="5">
        <v>11.85</v>
      </c>
    </row>
    <row r="17" spans="1:10" ht="12.75">
      <c r="A17" s="6">
        <v>12</v>
      </c>
      <c r="B17" s="6">
        <v>21</v>
      </c>
      <c r="C17" s="5" t="s">
        <v>163</v>
      </c>
      <c r="D17" s="5" t="s">
        <v>76</v>
      </c>
      <c r="E17" s="8" t="s">
        <v>147</v>
      </c>
      <c r="F17" s="5" t="s">
        <v>61</v>
      </c>
      <c r="G17" s="5" t="s">
        <v>111</v>
      </c>
      <c r="H17" s="5">
        <v>12.37</v>
      </c>
      <c r="I17" s="5"/>
      <c r="J17" s="5">
        <v>12.37</v>
      </c>
    </row>
    <row r="18" spans="1:10" ht="12.75">
      <c r="A18" s="6">
        <v>13</v>
      </c>
      <c r="B18" s="6">
        <v>25</v>
      </c>
      <c r="C18" s="5" t="s">
        <v>163</v>
      </c>
      <c r="D18" s="5" t="s">
        <v>112</v>
      </c>
      <c r="E18" s="8" t="s">
        <v>113</v>
      </c>
      <c r="F18" s="5" t="s">
        <v>114</v>
      </c>
      <c r="G18" s="5"/>
      <c r="H18" s="5">
        <v>14.19</v>
      </c>
      <c r="I18" s="5"/>
      <c r="J18" s="5">
        <v>14.19</v>
      </c>
    </row>
    <row r="19" spans="1:10" ht="12.75">
      <c r="A19" s="6">
        <v>14</v>
      </c>
      <c r="B19" s="6">
        <v>28</v>
      </c>
      <c r="C19" s="5" t="s">
        <v>163</v>
      </c>
      <c r="D19" s="5" t="s">
        <v>68</v>
      </c>
      <c r="E19" s="8" t="s">
        <v>123</v>
      </c>
      <c r="F19" s="5" t="s">
        <v>122</v>
      </c>
      <c r="G19" s="5" t="s">
        <v>69</v>
      </c>
      <c r="H19" s="5">
        <v>15.02</v>
      </c>
      <c r="I19" s="5"/>
      <c r="J19" s="5">
        <v>15.02</v>
      </c>
    </row>
    <row r="20" spans="1:10" ht="12.75">
      <c r="A20" s="6">
        <v>15</v>
      </c>
      <c r="B20" s="6">
        <v>74</v>
      </c>
      <c r="C20" s="5" t="s">
        <v>163</v>
      </c>
      <c r="D20" s="5" t="s">
        <v>185</v>
      </c>
      <c r="E20" s="5" t="s">
        <v>186</v>
      </c>
      <c r="F20" s="5"/>
      <c r="G20" s="5"/>
      <c r="H20" s="5">
        <v>19.37</v>
      </c>
      <c r="I20" s="5"/>
      <c r="J20" s="5">
        <v>19.37</v>
      </c>
    </row>
    <row r="21" spans="1:10" ht="12.75">
      <c r="A21" s="6">
        <v>16</v>
      </c>
      <c r="B21" s="6">
        <v>82</v>
      </c>
      <c r="C21" s="5" t="s">
        <v>163</v>
      </c>
      <c r="D21" s="5" t="s">
        <v>188</v>
      </c>
      <c r="E21" s="5" t="s">
        <v>189</v>
      </c>
      <c r="F21" s="5"/>
      <c r="G21" s="5" t="s">
        <v>55</v>
      </c>
      <c r="H21" s="5">
        <v>23.44</v>
      </c>
      <c r="I21" s="5"/>
      <c r="J21" s="5">
        <v>23.44</v>
      </c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F19" sqref="F19"/>
    </sheetView>
  </sheetViews>
  <sheetFormatPr defaultColWidth="9.140625" defaultRowHeight="12.75"/>
  <cols>
    <col min="1" max="1" width="6.8515625" style="0" customWidth="1"/>
    <col min="2" max="2" width="5.140625" style="0" customWidth="1"/>
    <col min="3" max="3" width="6.28125" style="0" customWidth="1"/>
    <col min="4" max="4" width="15.8515625" style="0" customWidth="1"/>
    <col min="5" max="5" width="28.140625" style="0" customWidth="1"/>
    <col min="6" max="6" width="18.00390625" style="0" customWidth="1"/>
    <col min="7" max="7" width="15.57421875" style="0" customWidth="1"/>
    <col min="10" max="10" width="11.421875" style="0" bestFit="1" customWidth="1"/>
  </cols>
  <sheetData>
    <row r="2" ht="18">
      <c r="B2" s="4" t="s">
        <v>171</v>
      </c>
    </row>
    <row r="5" spans="1:10" s="3" customFormat="1" ht="12.75">
      <c r="A5" s="9" t="s">
        <v>0</v>
      </c>
      <c r="B5" s="9" t="s">
        <v>1</v>
      </c>
      <c r="C5" s="9" t="s">
        <v>165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162</v>
      </c>
      <c r="J5" s="9" t="s">
        <v>7</v>
      </c>
    </row>
    <row r="6" spans="1:10" ht="12.75">
      <c r="A6" s="6">
        <v>1</v>
      </c>
      <c r="B6" s="6">
        <v>38</v>
      </c>
      <c r="C6" s="10" t="s">
        <v>163</v>
      </c>
      <c r="D6" s="10" t="s">
        <v>149</v>
      </c>
      <c r="E6" s="10" t="s">
        <v>150</v>
      </c>
      <c r="F6" s="10" t="s">
        <v>151</v>
      </c>
      <c r="G6" s="10" t="s">
        <v>41</v>
      </c>
      <c r="H6" s="5">
        <v>5.07</v>
      </c>
      <c r="I6" s="5"/>
      <c r="J6" s="5">
        <f>SUM(H6,I6)</f>
        <v>5.07</v>
      </c>
    </row>
    <row r="7" spans="1:10" ht="12.75">
      <c r="A7" s="6">
        <v>2</v>
      </c>
      <c r="B7" s="6">
        <v>59</v>
      </c>
      <c r="C7" s="5" t="s">
        <v>164</v>
      </c>
      <c r="D7" s="5" t="s">
        <v>79</v>
      </c>
      <c r="E7" s="5" t="s">
        <v>80</v>
      </c>
      <c r="F7" s="5" t="s">
        <v>54</v>
      </c>
      <c r="G7" s="5" t="s">
        <v>55</v>
      </c>
      <c r="H7" s="5">
        <v>5.54</v>
      </c>
      <c r="I7" s="5"/>
      <c r="J7" s="5">
        <f>SUM(H7,I7)</f>
        <v>5.54</v>
      </c>
    </row>
    <row r="8" spans="1:10" ht="12.75">
      <c r="A8" s="6">
        <v>3</v>
      </c>
      <c r="B8" s="6">
        <v>57</v>
      </c>
      <c r="C8" s="5" t="s">
        <v>164</v>
      </c>
      <c r="D8" s="5" t="s">
        <v>16</v>
      </c>
      <c r="E8" s="5" t="s">
        <v>20</v>
      </c>
      <c r="F8" s="5" t="s">
        <v>21</v>
      </c>
      <c r="G8" s="5" t="s">
        <v>12</v>
      </c>
      <c r="H8" s="5">
        <v>5.63</v>
      </c>
      <c r="I8" s="5"/>
      <c r="J8" s="5">
        <f>SUM(H8,I8)</f>
        <v>5.63</v>
      </c>
    </row>
    <row r="9" spans="1:10" ht="12.75">
      <c r="A9" s="6">
        <v>4</v>
      </c>
      <c r="B9" s="6">
        <v>43</v>
      </c>
      <c r="C9" s="5" t="s">
        <v>163</v>
      </c>
      <c r="D9" s="5" t="s">
        <v>63</v>
      </c>
      <c r="E9" s="5" t="s">
        <v>64</v>
      </c>
      <c r="F9" s="5" t="s">
        <v>21</v>
      </c>
      <c r="G9" s="5"/>
      <c r="H9" s="5">
        <v>5.7</v>
      </c>
      <c r="I9" s="5"/>
      <c r="J9" s="5">
        <v>5.7</v>
      </c>
    </row>
    <row r="10" spans="1:10" ht="12.75">
      <c r="A10" s="6">
        <v>5</v>
      </c>
      <c r="B10" s="6">
        <v>80</v>
      </c>
      <c r="C10" s="5" t="s">
        <v>164</v>
      </c>
      <c r="D10" s="5" t="s">
        <v>194</v>
      </c>
      <c r="E10" s="5" t="s">
        <v>195</v>
      </c>
      <c r="F10" s="5"/>
      <c r="G10" s="5"/>
      <c r="H10" s="5">
        <v>5.8</v>
      </c>
      <c r="I10" s="5"/>
      <c r="J10" s="5">
        <f aca="true" t="shared" si="0" ref="J10:J30">SUM(H10,I10)</f>
        <v>5.8</v>
      </c>
    </row>
    <row r="11" spans="1:10" ht="12.75">
      <c r="A11" s="6">
        <v>6</v>
      </c>
      <c r="B11" s="6">
        <v>49</v>
      </c>
      <c r="C11" s="5" t="s">
        <v>163</v>
      </c>
      <c r="D11" s="5" t="s">
        <v>124</v>
      </c>
      <c r="E11" s="8" t="s">
        <v>127</v>
      </c>
      <c r="F11" s="5" t="s">
        <v>46</v>
      </c>
      <c r="G11" s="5" t="s">
        <v>126</v>
      </c>
      <c r="H11" s="5">
        <v>5.86</v>
      </c>
      <c r="I11" s="5"/>
      <c r="J11" s="5">
        <f t="shared" si="0"/>
        <v>5.86</v>
      </c>
    </row>
    <row r="12" spans="1:10" ht="12.75">
      <c r="A12" s="6">
        <v>7</v>
      </c>
      <c r="B12" s="6">
        <v>47</v>
      </c>
      <c r="C12" s="5" t="s">
        <v>163</v>
      </c>
      <c r="D12" s="5" t="s">
        <v>70</v>
      </c>
      <c r="E12" s="7" t="s">
        <v>71</v>
      </c>
      <c r="F12" s="5" t="s">
        <v>72</v>
      </c>
      <c r="G12" s="5" t="s">
        <v>55</v>
      </c>
      <c r="H12" s="5">
        <v>6.07</v>
      </c>
      <c r="I12" s="5"/>
      <c r="J12" s="5">
        <f t="shared" si="0"/>
        <v>6.07</v>
      </c>
    </row>
    <row r="13" spans="1:10" ht="12.75">
      <c r="A13" s="6">
        <v>8</v>
      </c>
      <c r="B13" s="6">
        <v>55</v>
      </c>
      <c r="C13" s="5" t="s">
        <v>164</v>
      </c>
      <c r="D13" s="5" t="s">
        <v>51</v>
      </c>
      <c r="E13" s="5" t="s">
        <v>44</v>
      </c>
      <c r="F13" s="5" t="s">
        <v>50</v>
      </c>
      <c r="G13" s="5" t="s">
        <v>41</v>
      </c>
      <c r="H13" s="5">
        <v>6.45</v>
      </c>
      <c r="I13" s="5"/>
      <c r="J13" s="5">
        <f t="shared" si="0"/>
        <v>6.45</v>
      </c>
    </row>
    <row r="14" spans="1:10" ht="12.75">
      <c r="A14" s="6">
        <v>9</v>
      </c>
      <c r="B14" s="6">
        <v>45</v>
      </c>
      <c r="C14" s="5" t="s">
        <v>163</v>
      </c>
      <c r="D14" s="5" t="s">
        <v>97</v>
      </c>
      <c r="E14" s="5" t="s">
        <v>99</v>
      </c>
      <c r="F14" s="5" t="s">
        <v>46</v>
      </c>
      <c r="G14" s="5"/>
      <c r="H14" s="5">
        <v>6.51</v>
      </c>
      <c r="I14" s="5"/>
      <c r="J14" s="5">
        <f t="shared" si="0"/>
        <v>6.51</v>
      </c>
    </row>
    <row r="15" spans="1:10" ht="12.75">
      <c r="A15" s="6">
        <v>10</v>
      </c>
      <c r="B15" s="6">
        <v>54</v>
      </c>
      <c r="C15" s="5" t="s">
        <v>164</v>
      </c>
      <c r="D15" s="5" t="s">
        <v>42</v>
      </c>
      <c r="E15" s="5" t="s">
        <v>36</v>
      </c>
      <c r="F15" s="5" t="s">
        <v>50</v>
      </c>
      <c r="G15" s="5" t="s">
        <v>41</v>
      </c>
      <c r="H15" s="5">
        <v>6.54</v>
      </c>
      <c r="I15" s="5"/>
      <c r="J15" s="5">
        <f t="shared" si="0"/>
        <v>6.54</v>
      </c>
    </row>
    <row r="16" spans="1:10" ht="12.75">
      <c r="A16" s="6">
        <v>11</v>
      </c>
      <c r="B16" s="6">
        <v>44</v>
      </c>
      <c r="C16" s="5" t="s">
        <v>163</v>
      </c>
      <c r="D16" s="5" t="s">
        <v>76</v>
      </c>
      <c r="E16" s="5" t="s">
        <v>86</v>
      </c>
      <c r="F16" s="5" t="s">
        <v>61</v>
      </c>
      <c r="G16" s="5"/>
      <c r="H16" s="5">
        <v>6.61</v>
      </c>
      <c r="I16" s="5"/>
      <c r="J16" s="5">
        <f t="shared" si="0"/>
        <v>6.61</v>
      </c>
    </row>
    <row r="17" spans="1:10" ht="12.75">
      <c r="A17" s="6">
        <v>12</v>
      </c>
      <c r="B17" s="6">
        <v>53</v>
      </c>
      <c r="C17" s="5" t="s">
        <v>164</v>
      </c>
      <c r="D17" s="5" t="s">
        <v>155</v>
      </c>
      <c r="E17" s="5" t="s">
        <v>156</v>
      </c>
      <c r="F17" s="5" t="s">
        <v>157</v>
      </c>
      <c r="G17" s="5" t="s">
        <v>12</v>
      </c>
      <c r="H17" s="5">
        <v>6.73</v>
      </c>
      <c r="I17" s="5"/>
      <c r="J17" s="5">
        <f t="shared" si="0"/>
        <v>6.73</v>
      </c>
    </row>
    <row r="18" spans="1:10" ht="12.75">
      <c r="A18" s="6">
        <v>13</v>
      </c>
      <c r="B18" s="6">
        <v>52</v>
      </c>
      <c r="C18" s="5" t="s">
        <v>163</v>
      </c>
      <c r="D18" s="5" t="s">
        <v>87</v>
      </c>
      <c r="E18" s="7" t="s">
        <v>109</v>
      </c>
      <c r="F18" s="5" t="s">
        <v>100</v>
      </c>
      <c r="G18" s="5" t="s">
        <v>12</v>
      </c>
      <c r="H18" s="5">
        <v>6</v>
      </c>
      <c r="I18" s="5">
        <v>1</v>
      </c>
      <c r="J18" s="5">
        <f t="shared" si="0"/>
        <v>7</v>
      </c>
    </row>
    <row r="19" spans="1:10" ht="12.75">
      <c r="A19" s="6">
        <v>14</v>
      </c>
      <c r="B19" s="6">
        <v>39</v>
      </c>
      <c r="C19" s="5" t="s">
        <v>163</v>
      </c>
      <c r="D19" s="5" t="s">
        <v>22</v>
      </c>
      <c r="E19" s="7" t="s">
        <v>23</v>
      </c>
      <c r="F19" s="5" t="s">
        <v>24</v>
      </c>
      <c r="G19" s="5" t="s">
        <v>25</v>
      </c>
      <c r="H19" s="5">
        <v>7.1</v>
      </c>
      <c r="I19" s="5"/>
      <c r="J19" s="5">
        <f t="shared" si="0"/>
        <v>7.1</v>
      </c>
    </row>
    <row r="20" spans="1:10" ht="12.75">
      <c r="A20" s="6">
        <v>15</v>
      </c>
      <c r="B20" s="6">
        <v>79</v>
      </c>
      <c r="C20" s="5" t="s">
        <v>164</v>
      </c>
      <c r="D20" s="5" t="s">
        <v>203</v>
      </c>
      <c r="E20" s="5" t="s">
        <v>193</v>
      </c>
      <c r="F20" s="5"/>
      <c r="G20" s="5"/>
      <c r="H20" s="5">
        <v>7.1</v>
      </c>
      <c r="I20" s="5"/>
      <c r="J20" s="5">
        <f t="shared" si="0"/>
        <v>7.1</v>
      </c>
    </row>
    <row r="21" spans="1:10" ht="12.75">
      <c r="A21" s="6">
        <v>16</v>
      </c>
      <c r="B21" s="6">
        <v>51</v>
      </c>
      <c r="C21" s="5" t="s">
        <v>163</v>
      </c>
      <c r="D21" s="5" t="s">
        <v>16</v>
      </c>
      <c r="E21" s="5" t="s">
        <v>17</v>
      </c>
      <c r="F21" s="5" t="s">
        <v>18</v>
      </c>
      <c r="G21" s="5" t="s">
        <v>12</v>
      </c>
      <c r="H21" s="5">
        <v>7.16</v>
      </c>
      <c r="I21" s="5"/>
      <c r="J21" s="5">
        <f t="shared" si="0"/>
        <v>7.16</v>
      </c>
    </row>
    <row r="22" spans="1:10" ht="12.75">
      <c r="A22" s="6">
        <v>17</v>
      </c>
      <c r="B22" s="6">
        <v>78</v>
      </c>
      <c r="C22" s="5" t="s">
        <v>163</v>
      </c>
      <c r="D22" s="5" t="s">
        <v>191</v>
      </c>
      <c r="E22" s="5" t="s">
        <v>192</v>
      </c>
      <c r="F22" s="5"/>
      <c r="G22" s="5"/>
      <c r="H22" s="5">
        <v>8.26</v>
      </c>
      <c r="I22" s="5"/>
      <c r="J22" s="5">
        <f t="shared" si="0"/>
        <v>8.26</v>
      </c>
    </row>
    <row r="23" spans="1:10" ht="12.75">
      <c r="A23" s="6">
        <v>18</v>
      </c>
      <c r="B23" s="6">
        <v>42</v>
      </c>
      <c r="C23" s="5" t="s">
        <v>163</v>
      </c>
      <c r="D23" s="5" t="s">
        <v>59</v>
      </c>
      <c r="E23" s="8" t="s">
        <v>60</v>
      </c>
      <c r="F23" s="5" t="s">
        <v>61</v>
      </c>
      <c r="G23" s="5" t="s">
        <v>41</v>
      </c>
      <c r="H23" s="5">
        <v>7.54</v>
      </c>
      <c r="I23" s="5">
        <v>1</v>
      </c>
      <c r="J23" s="5">
        <f t="shared" si="0"/>
        <v>8.54</v>
      </c>
    </row>
    <row r="24" spans="1:10" ht="12.75">
      <c r="A24" s="6">
        <v>19</v>
      </c>
      <c r="B24" s="6">
        <v>23</v>
      </c>
      <c r="C24" s="5" t="s">
        <v>163</v>
      </c>
      <c r="D24" s="5" t="s">
        <v>198</v>
      </c>
      <c r="E24" s="5" t="s">
        <v>199</v>
      </c>
      <c r="F24" s="5" t="s">
        <v>200</v>
      </c>
      <c r="G24" s="5"/>
      <c r="H24" s="5">
        <v>7.92</v>
      </c>
      <c r="I24" s="5">
        <v>1</v>
      </c>
      <c r="J24" s="5">
        <f t="shared" si="0"/>
        <v>8.92</v>
      </c>
    </row>
    <row r="25" spans="1:10" ht="12.75">
      <c r="A25" s="6">
        <v>20</v>
      </c>
      <c r="B25" s="6">
        <v>41</v>
      </c>
      <c r="C25" s="5" t="s">
        <v>163</v>
      </c>
      <c r="D25" s="5" t="s">
        <v>43</v>
      </c>
      <c r="E25" s="5" t="s">
        <v>47</v>
      </c>
      <c r="F25" s="5" t="s">
        <v>46</v>
      </c>
      <c r="G25" s="5" t="s">
        <v>41</v>
      </c>
      <c r="H25" s="5">
        <v>8.8</v>
      </c>
      <c r="I25" s="5">
        <v>1</v>
      </c>
      <c r="J25" s="5">
        <f t="shared" si="0"/>
        <v>9.8</v>
      </c>
    </row>
    <row r="26" spans="1:10" ht="12.75">
      <c r="A26" s="6">
        <v>21</v>
      </c>
      <c r="B26" s="6">
        <v>76</v>
      </c>
      <c r="C26" s="5" t="s">
        <v>164</v>
      </c>
      <c r="D26" s="5" t="s">
        <v>128</v>
      </c>
      <c r="E26" s="5" t="s">
        <v>190</v>
      </c>
      <c r="F26" s="5"/>
      <c r="G26" s="5"/>
      <c r="H26" s="5">
        <v>9.82</v>
      </c>
      <c r="I26" s="5"/>
      <c r="J26" s="5">
        <f t="shared" si="0"/>
        <v>9.82</v>
      </c>
    </row>
    <row r="27" spans="1:10" ht="12.75">
      <c r="A27" s="6">
        <v>22</v>
      </c>
      <c r="B27" s="6">
        <v>50</v>
      </c>
      <c r="C27" s="5" t="s">
        <v>163</v>
      </c>
      <c r="D27" s="5" t="s">
        <v>152</v>
      </c>
      <c r="E27" s="8" t="s">
        <v>153</v>
      </c>
      <c r="F27" s="5" t="s">
        <v>154</v>
      </c>
      <c r="G27" s="5" t="s">
        <v>141</v>
      </c>
      <c r="H27" s="5">
        <v>12.92</v>
      </c>
      <c r="I27" s="5"/>
      <c r="J27" s="5">
        <f t="shared" si="0"/>
        <v>12.92</v>
      </c>
    </row>
    <row r="28" spans="1:10" ht="12.75">
      <c r="A28" s="6">
        <v>23</v>
      </c>
      <c r="B28" s="6">
        <v>48</v>
      </c>
      <c r="C28" s="5" t="s">
        <v>163</v>
      </c>
      <c r="D28" s="5" t="s">
        <v>119</v>
      </c>
      <c r="E28" s="8" t="s">
        <v>120</v>
      </c>
      <c r="F28" s="5" t="s">
        <v>50</v>
      </c>
      <c r="G28" s="5" t="s">
        <v>12</v>
      </c>
      <c r="H28" s="5">
        <v>13.42</v>
      </c>
      <c r="I28" s="5">
        <v>1</v>
      </c>
      <c r="J28" s="5">
        <f t="shared" si="0"/>
        <v>14.42</v>
      </c>
    </row>
    <row r="29" spans="1:10" ht="12.75">
      <c r="A29" s="6">
        <v>24</v>
      </c>
      <c r="B29" s="6">
        <v>58</v>
      </c>
      <c r="C29" s="5" t="s">
        <v>164</v>
      </c>
      <c r="D29" s="5" t="s">
        <v>59</v>
      </c>
      <c r="E29" s="5" t="s">
        <v>62</v>
      </c>
      <c r="F29" s="5" t="s">
        <v>61</v>
      </c>
      <c r="G29" s="5" t="s">
        <v>41</v>
      </c>
      <c r="H29" s="5">
        <v>13.03</v>
      </c>
      <c r="I29" s="5">
        <v>2</v>
      </c>
      <c r="J29" s="5">
        <f t="shared" si="0"/>
        <v>15.03</v>
      </c>
    </row>
    <row r="30" spans="1:10" ht="12.75">
      <c r="A30" s="6">
        <v>25</v>
      </c>
      <c r="B30" s="6">
        <v>40</v>
      </c>
      <c r="C30" s="5" t="s">
        <v>163</v>
      </c>
      <c r="D30" s="5" t="s">
        <v>35</v>
      </c>
      <c r="E30" s="5" t="s">
        <v>39</v>
      </c>
      <c r="F30" s="5" t="s">
        <v>40</v>
      </c>
      <c r="G30" s="5"/>
      <c r="H30" s="5">
        <v>18.51</v>
      </c>
      <c r="I30" s="5">
        <v>3</v>
      </c>
      <c r="J30" s="5">
        <f t="shared" si="0"/>
        <v>21.51</v>
      </c>
    </row>
    <row r="31" spans="1:10" ht="12.75">
      <c r="A31" s="5" t="s">
        <v>205</v>
      </c>
      <c r="B31" s="6">
        <v>46</v>
      </c>
      <c r="C31" s="5" t="s">
        <v>163</v>
      </c>
      <c r="D31" s="5" t="s">
        <v>101</v>
      </c>
      <c r="E31" s="5" t="s">
        <v>102</v>
      </c>
      <c r="F31" s="5" t="s">
        <v>103</v>
      </c>
      <c r="G31" s="5"/>
      <c r="H31" s="5" t="s">
        <v>205</v>
      </c>
      <c r="I31" s="5"/>
      <c r="J31" s="5" t="s">
        <v>205</v>
      </c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15"/>
      <c r="J33" s="15"/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J21" sqref="J21"/>
    </sheetView>
  </sheetViews>
  <sheetFormatPr defaultColWidth="9.140625" defaultRowHeight="12.75"/>
  <cols>
    <col min="1" max="1" width="6.421875" style="0" customWidth="1"/>
    <col min="2" max="2" width="6.140625" style="0" customWidth="1"/>
    <col min="3" max="3" width="7.00390625" style="0" customWidth="1"/>
    <col min="4" max="4" width="20.8515625" style="0" customWidth="1"/>
    <col min="5" max="5" width="23.8515625" style="0" customWidth="1"/>
    <col min="6" max="6" width="13.7109375" style="0" customWidth="1"/>
    <col min="7" max="7" width="15.140625" style="0" customWidth="1"/>
    <col min="10" max="10" width="10.8515625" style="0" customWidth="1"/>
  </cols>
  <sheetData>
    <row r="2" ht="18">
      <c r="A2" s="4" t="s">
        <v>166</v>
      </c>
    </row>
    <row r="5" spans="1:10" s="3" customFormat="1" ht="12.75">
      <c r="A5" s="9" t="s">
        <v>0</v>
      </c>
      <c r="B5" s="9" t="s">
        <v>1</v>
      </c>
      <c r="C5" s="9" t="s">
        <v>165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162</v>
      </c>
      <c r="J5" s="9" t="s">
        <v>7</v>
      </c>
    </row>
    <row r="6" spans="1:10" ht="12.75">
      <c r="A6" s="6">
        <v>1</v>
      </c>
      <c r="B6" s="6">
        <v>71</v>
      </c>
      <c r="C6" s="6" t="s">
        <v>164</v>
      </c>
      <c r="D6" s="5" t="s">
        <v>29</v>
      </c>
      <c r="E6" s="5" t="s">
        <v>89</v>
      </c>
      <c r="F6" s="5" t="s">
        <v>46</v>
      </c>
      <c r="G6" s="5" t="s">
        <v>12</v>
      </c>
      <c r="H6" s="5">
        <v>5.03</v>
      </c>
      <c r="I6" s="5"/>
      <c r="J6" s="5">
        <f aca="true" t="shared" si="0" ref="J6:J19">SUM(H6:I6)</f>
        <v>5.03</v>
      </c>
    </row>
    <row r="7" spans="1:10" ht="12.75">
      <c r="A7" s="6">
        <v>2</v>
      </c>
      <c r="B7" s="6">
        <v>60</v>
      </c>
      <c r="C7" s="6" t="s">
        <v>163</v>
      </c>
      <c r="D7" s="5" t="s">
        <v>96</v>
      </c>
      <c r="E7" s="5" t="s">
        <v>98</v>
      </c>
      <c r="F7" s="5" t="s">
        <v>46</v>
      </c>
      <c r="G7" s="5"/>
      <c r="H7" s="5">
        <v>5.23</v>
      </c>
      <c r="I7" s="5"/>
      <c r="J7" s="5">
        <f t="shared" si="0"/>
        <v>5.23</v>
      </c>
    </row>
    <row r="8" spans="1:10" ht="12.75">
      <c r="A8" s="6">
        <v>3</v>
      </c>
      <c r="B8" s="6">
        <v>83</v>
      </c>
      <c r="C8" s="5" t="s">
        <v>163</v>
      </c>
      <c r="D8" s="5" t="s">
        <v>196</v>
      </c>
      <c r="E8" s="5" t="s">
        <v>197</v>
      </c>
      <c r="F8" s="5"/>
      <c r="G8" s="5"/>
      <c r="H8" s="5">
        <v>5.25</v>
      </c>
      <c r="I8" s="5"/>
      <c r="J8" s="5">
        <f t="shared" si="0"/>
        <v>5.25</v>
      </c>
    </row>
    <row r="9" spans="1:10" ht="12.75">
      <c r="A9" s="6">
        <v>4</v>
      </c>
      <c r="B9" s="6">
        <v>66</v>
      </c>
      <c r="C9" s="6" t="s">
        <v>164</v>
      </c>
      <c r="D9" s="5" t="s">
        <v>77</v>
      </c>
      <c r="E9" s="5" t="s">
        <v>81</v>
      </c>
      <c r="F9" s="5" t="s">
        <v>46</v>
      </c>
      <c r="G9" s="5" t="s">
        <v>55</v>
      </c>
      <c r="H9" s="5">
        <v>5.3</v>
      </c>
      <c r="I9" s="5"/>
      <c r="J9" s="5">
        <f t="shared" si="0"/>
        <v>5.3</v>
      </c>
    </row>
    <row r="10" spans="1:10" ht="12.75">
      <c r="A10" s="6">
        <v>5</v>
      </c>
      <c r="B10" s="6">
        <v>64</v>
      </c>
      <c r="C10" s="6" t="s">
        <v>164</v>
      </c>
      <c r="D10" s="5" t="s">
        <v>31</v>
      </c>
      <c r="E10" s="5" t="s">
        <v>32</v>
      </c>
      <c r="F10" s="5" t="s">
        <v>21</v>
      </c>
      <c r="G10" s="5" t="s">
        <v>33</v>
      </c>
      <c r="H10" s="5">
        <v>5.32</v>
      </c>
      <c r="I10" s="5"/>
      <c r="J10" s="5">
        <f t="shared" si="0"/>
        <v>5.32</v>
      </c>
    </row>
    <row r="11" spans="1:10" ht="12.75">
      <c r="A11" s="6">
        <v>6</v>
      </c>
      <c r="B11" s="6">
        <v>67</v>
      </c>
      <c r="C11" s="6" t="s">
        <v>164</v>
      </c>
      <c r="D11" s="5" t="s">
        <v>78</v>
      </c>
      <c r="E11" s="5" t="s">
        <v>82</v>
      </c>
      <c r="F11" s="5" t="s">
        <v>83</v>
      </c>
      <c r="G11" s="5" t="s">
        <v>55</v>
      </c>
      <c r="H11" s="5">
        <v>5.73</v>
      </c>
      <c r="I11" s="5"/>
      <c r="J11" s="5">
        <f t="shared" si="0"/>
        <v>5.73</v>
      </c>
    </row>
    <row r="12" spans="1:10" ht="12.75">
      <c r="A12" s="6">
        <v>7</v>
      </c>
      <c r="B12" s="6">
        <v>61</v>
      </c>
      <c r="C12" s="6" t="s">
        <v>163</v>
      </c>
      <c r="D12" s="10" t="s">
        <v>158</v>
      </c>
      <c r="E12" s="12" t="s">
        <v>159</v>
      </c>
      <c r="F12" s="10" t="s">
        <v>54</v>
      </c>
      <c r="G12" s="10" t="s">
        <v>41</v>
      </c>
      <c r="H12" s="5">
        <v>6</v>
      </c>
      <c r="I12" s="5"/>
      <c r="J12" s="5">
        <f t="shared" si="0"/>
        <v>6</v>
      </c>
    </row>
    <row r="13" spans="1:10" ht="12.75">
      <c r="A13" s="6">
        <v>8</v>
      </c>
      <c r="B13" s="6">
        <v>73</v>
      </c>
      <c r="C13" s="6" t="s">
        <v>164</v>
      </c>
      <c r="D13" s="11" t="s">
        <v>63</v>
      </c>
      <c r="E13" s="11" t="s">
        <v>130</v>
      </c>
      <c r="F13" s="11" t="s">
        <v>131</v>
      </c>
      <c r="G13" s="5"/>
      <c r="H13" s="5">
        <v>6.13</v>
      </c>
      <c r="I13" s="5"/>
      <c r="J13" s="5">
        <f t="shared" si="0"/>
        <v>6.13</v>
      </c>
    </row>
    <row r="14" spans="1:10" ht="12.75">
      <c r="A14" s="6">
        <v>9</v>
      </c>
      <c r="B14" s="6">
        <v>65</v>
      </c>
      <c r="C14" s="6" t="s">
        <v>164</v>
      </c>
      <c r="D14" s="5" t="s">
        <v>48</v>
      </c>
      <c r="E14" s="5" t="s">
        <v>49</v>
      </c>
      <c r="F14" s="5" t="s">
        <v>21</v>
      </c>
      <c r="G14" s="5" t="s">
        <v>12</v>
      </c>
      <c r="H14" s="5">
        <v>6.42</v>
      </c>
      <c r="I14" s="5"/>
      <c r="J14" s="5">
        <f t="shared" si="0"/>
        <v>6.42</v>
      </c>
    </row>
    <row r="15" spans="1:10" ht="12.75">
      <c r="A15" s="6">
        <v>10</v>
      </c>
      <c r="B15" s="6">
        <v>70</v>
      </c>
      <c r="C15" s="6" t="s">
        <v>164</v>
      </c>
      <c r="D15" s="5" t="s">
        <v>43</v>
      </c>
      <c r="E15" s="5" t="s">
        <v>44</v>
      </c>
      <c r="F15" s="5" t="s">
        <v>45</v>
      </c>
      <c r="G15" s="5" t="s">
        <v>41</v>
      </c>
      <c r="H15" s="5">
        <v>6.8</v>
      </c>
      <c r="I15" s="5"/>
      <c r="J15" s="5">
        <f t="shared" si="0"/>
        <v>6.8</v>
      </c>
    </row>
    <row r="16" spans="1:10" ht="12.75">
      <c r="A16" s="6">
        <v>11</v>
      </c>
      <c r="B16" s="6">
        <v>72</v>
      </c>
      <c r="C16" s="6" t="s">
        <v>164</v>
      </c>
      <c r="D16" s="5" t="s">
        <v>128</v>
      </c>
      <c r="E16" s="5" t="s">
        <v>129</v>
      </c>
      <c r="F16" s="5" t="s">
        <v>46</v>
      </c>
      <c r="G16" s="5"/>
      <c r="H16" s="5">
        <v>6.82</v>
      </c>
      <c r="I16" s="5"/>
      <c r="J16" s="5">
        <f t="shared" si="0"/>
        <v>6.82</v>
      </c>
    </row>
    <row r="17" spans="1:10" ht="12.75">
      <c r="A17" s="6">
        <v>12</v>
      </c>
      <c r="B17" s="6">
        <v>69</v>
      </c>
      <c r="C17" s="6" t="s">
        <v>164</v>
      </c>
      <c r="D17" s="5" t="s">
        <v>26</v>
      </c>
      <c r="E17" s="5" t="s">
        <v>27</v>
      </c>
      <c r="F17" s="5" t="s">
        <v>28</v>
      </c>
      <c r="G17" s="5" t="s">
        <v>12</v>
      </c>
      <c r="H17" s="5">
        <v>7.16</v>
      </c>
      <c r="I17" s="5"/>
      <c r="J17" s="5">
        <f t="shared" si="0"/>
        <v>7.16</v>
      </c>
    </row>
    <row r="18" spans="1:10" ht="12.75">
      <c r="A18" s="6">
        <v>13</v>
      </c>
      <c r="B18" s="6">
        <v>68</v>
      </c>
      <c r="C18" s="6" t="s">
        <v>164</v>
      </c>
      <c r="D18" s="5" t="s">
        <v>104</v>
      </c>
      <c r="E18" s="5" t="s">
        <v>105</v>
      </c>
      <c r="F18" s="5" t="s">
        <v>106</v>
      </c>
      <c r="G18" s="5" t="s">
        <v>12</v>
      </c>
      <c r="H18" s="5">
        <v>6.32</v>
      </c>
      <c r="I18" s="5">
        <v>1</v>
      </c>
      <c r="J18" s="5">
        <f t="shared" si="0"/>
        <v>7.32</v>
      </c>
    </row>
    <row r="19" spans="1:11" ht="12.75">
      <c r="A19" s="17">
        <v>14</v>
      </c>
      <c r="B19" s="17">
        <v>62</v>
      </c>
      <c r="C19" s="18" t="s">
        <v>163</v>
      </c>
      <c r="D19" s="18" t="s">
        <v>26</v>
      </c>
      <c r="E19" s="18" t="s">
        <v>160</v>
      </c>
      <c r="F19" s="18" t="s">
        <v>161</v>
      </c>
      <c r="G19" s="18" t="s">
        <v>12</v>
      </c>
      <c r="H19" s="18">
        <v>26.51</v>
      </c>
      <c r="I19" s="18"/>
      <c r="J19" s="18">
        <f t="shared" si="0"/>
        <v>26.51</v>
      </c>
      <c r="K19" s="23"/>
    </row>
    <row r="20" spans="1:1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5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8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5.7109375" style="0" customWidth="1"/>
    <col min="3" max="3" width="7.57421875" style="0" customWidth="1"/>
    <col min="4" max="4" width="20.7109375" style="0" customWidth="1"/>
    <col min="5" max="5" width="23.28125" style="0" customWidth="1"/>
    <col min="7" max="7" width="14.57421875" style="0" customWidth="1"/>
    <col min="8" max="9" width="7.00390625" style="0" customWidth="1"/>
    <col min="10" max="10" width="7.28125" style="0" customWidth="1"/>
    <col min="11" max="11" width="7.421875" style="0" customWidth="1"/>
    <col min="12" max="12" width="7.00390625" style="0" customWidth="1"/>
    <col min="13" max="13" width="7.7109375" style="0" customWidth="1"/>
  </cols>
  <sheetData>
    <row r="2" ht="18">
      <c r="A2" s="4" t="s">
        <v>178</v>
      </c>
    </row>
    <row r="4" spans="8:12" s="3" customFormat="1" ht="12.75">
      <c r="H4" s="3" t="s">
        <v>175</v>
      </c>
      <c r="J4" s="3" t="s">
        <v>176</v>
      </c>
      <c r="L4" s="3" t="s">
        <v>177</v>
      </c>
    </row>
    <row r="5" spans="1:13" s="3" customFormat="1" ht="12.75">
      <c r="A5" s="9" t="s">
        <v>0</v>
      </c>
      <c r="B5" s="9" t="s">
        <v>1</v>
      </c>
      <c r="C5" s="9" t="s">
        <v>165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179</v>
      </c>
      <c r="I5" s="9" t="s">
        <v>6</v>
      </c>
      <c r="J5" s="9" t="s">
        <v>179</v>
      </c>
      <c r="K5" s="9" t="s">
        <v>6</v>
      </c>
      <c r="L5" s="9" t="s">
        <v>179</v>
      </c>
      <c r="M5" s="9" t="s">
        <v>6</v>
      </c>
    </row>
    <row r="6" spans="1:13" ht="12.75">
      <c r="A6" s="6">
        <v>1</v>
      </c>
      <c r="B6" s="6">
        <v>1</v>
      </c>
      <c r="C6" s="5" t="s">
        <v>56</v>
      </c>
      <c r="D6" s="5" t="s">
        <v>52</v>
      </c>
      <c r="E6" s="7" t="s">
        <v>58</v>
      </c>
      <c r="F6" s="5" t="s">
        <v>54</v>
      </c>
      <c r="G6" s="5" t="s">
        <v>57</v>
      </c>
      <c r="H6" s="6"/>
      <c r="I6" s="6">
        <v>19.95</v>
      </c>
      <c r="J6" s="6">
        <v>0</v>
      </c>
      <c r="K6" s="6">
        <v>18.57</v>
      </c>
      <c r="L6" s="6">
        <f aca="true" t="shared" si="0" ref="L6:L12">SUM(H6,J6)</f>
        <v>0</v>
      </c>
      <c r="M6" s="6">
        <f aca="true" t="shared" si="1" ref="M6:M12">SUM(I6,K6)</f>
        <v>38.519999999999996</v>
      </c>
    </row>
    <row r="7" spans="1:13" s="26" customFormat="1" ht="12.75">
      <c r="A7" s="30">
        <v>2</v>
      </c>
      <c r="B7" s="30">
        <v>3</v>
      </c>
      <c r="C7" s="31" t="s">
        <v>56</v>
      </c>
      <c r="D7" s="31" t="s">
        <v>13</v>
      </c>
      <c r="E7" s="31" t="s">
        <v>14</v>
      </c>
      <c r="F7" s="31" t="s">
        <v>15</v>
      </c>
      <c r="G7" s="31" t="s">
        <v>12</v>
      </c>
      <c r="H7" s="30"/>
      <c r="I7" s="30">
        <v>27.07</v>
      </c>
      <c r="J7" s="30">
        <v>1</v>
      </c>
      <c r="K7" s="30">
        <v>51.16</v>
      </c>
      <c r="L7" s="30">
        <f t="shared" si="0"/>
        <v>1</v>
      </c>
      <c r="M7" s="30">
        <f t="shared" si="1"/>
        <v>78.22999999999999</v>
      </c>
    </row>
    <row r="8" spans="1:13" ht="12.75">
      <c r="A8" s="6">
        <v>3</v>
      </c>
      <c r="B8" s="6">
        <v>7</v>
      </c>
      <c r="C8" s="5" t="s">
        <v>8</v>
      </c>
      <c r="D8" s="5" t="s">
        <v>107</v>
      </c>
      <c r="E8" s="5" t="s">
        <v>108</v>
      </c>
      <c r="F8" s="5" t="s">
        <v>46</v>
      </c>
      <c r="G8" s="5"/>
      <c r="H8" s="6"/>
      <c r="I8" s="6">
        <v>9.7</v>
      </c>
      <c r="J8" s="6">
        <v>2</v>
      </c>
      <c r="K8" s="6">
        <v>25.65</v>
      </c>
      <c r="L8" s="6">
        <f t="shared" si="0"/>
        <v>2</v>
      </c>
      <c r="M8" s="6">
        <f t="shared" si="1"/>
        <v>35.349999999999994</v>
      </c>
    </row>
    <row r="9" spans="1:13" ht="12.75">
      <c r="A9" s="6">
        <v>4</v>
      </c>
      <c r="B9" s="6">
        <v>2</v>
      </c>
      <c r="C9" s="5" t="s">
        <v>56</v>
      </c>
      <c r="D9" s="5" t="s">
        <v>132</v>
      </c>
      <c r="E9" s="5" t="s">
        <v>133</v>
      </c>
      <c r="F9" s="5" t="s">
        <v>134</v>
      </c>
      <c r="G9" s="5"/>
      <c r="H9" s="6">
        <v>2</v>
      </c>
      <c r="I9" s="6">
        <v>25.34</v>
      </c>
      <c r="J9" s="6">
        <v>0</v>
      </c>
      <c r="K9" s="6">
        <v>25.44</v>
      </c>
      <c r="L9" s="6">
        <f t="shared" si="0"/>
        <v>2</v>
      </c>
      <c r="M9" s="6">
        <f t="shared" si="1"/>
        <v>50.78</v>
      </c>
    </row>
    <row r="10" spans="1:13" ht="12.75">
      <c r="A10" s="6">
        <v>5</v>
      </c>
      <c r="B10" s="6">
        <v>9</v>
      </c>
      <c r="C10" s="5" t="s">
        <v>8</v>
      </c>
      <c r="D10" s="5" t="s">
        <v>124</v>
      </c>
      <c r="E10" s="5" t="s">
        <v>125</v>
      </c>
      <c r="F10" s="5" t="s">
        <v>46</v>
      </c>
      <c r="G10" s="5" t="s">
        <v>126</v>
      </c>
      <c r="H10" s="6"/>
      <c r="I10" s="6">
        <v>22.26</v>
      </c>
      <c r="J10" s="6">
        <v>2</v>
      </c>
      <c r="K10" s="6">
        <v>31.03</v>
      </c>
      <c r="L10" s="6">
        <f t="shared" si="0"/>
        <v>2</v>
      </c>
      <c r="M10" s="6">
        <f t="shared" si="1"/>
        <v>53.290000000000006</v>
      </c>
    </row>
    <row r="11" spans="1:13" ht="12.75">
      <c r="A11" s="6">
        <v>6</v>
      </c>
      <c r="B11" s="6">
        <v>8</v>
      </c>
      <c r="C11" s="5" t="s">
        <v>8</v>
      </c>
      <c r="D11" s="5" t="s">
        <v>110</v>
      </c>
      <c r="E11" s="8" t="s">
        <v>136</v>
      </c>
      <c r="F11" s="5" t="s">
        <v>61</v>
      </c>
      <c r="G11" s="5" t="s">
        <v>111</v>
      </c>
      <c r="H11" s="6">
        <v>2</v>
      </c>
      <c r="I11" s="6">
        <v>99.82</v>
      </c>
      <c r="J11" s="6">
        <v>0</v>
      </c>
      <c r="K11" s="6">
        <v>34.67</v>
      </c>
      <c r="L11" s="6">
        <f t="shared" si="0"/>
        <v>2</v>
      </c>
      <c r="M11" s="6">
        <f t="shared" si="1"/>
        <v>134.49</v>
      </c>
    </row>
    <row r="12" spans="1:13" ht="12.75">
      <c r="A12" s="6">
        <v>7</v>
      </c>
      <c r="B12" s="6">
        <v>75</v>
      </c>
      <c r="C12" s="5" t="s">
        <v>8</v>
      </c>
      <c r="D12" s="5" t="s">
        <v>201</v>
      </c>
      <c r="E12" s="5" t="s">
        <v>202</v>
      </c>
      <c r="F12" s="5" t="s">
        <v>184</v>
      </c>
      <c r="G12" s="5"/>
      <c r="H12" s="5"/>
      <c r="I12" s="5"/>
      <c r="J12" s="5">
        <v>3</v>
      </c>
      <c r="K12" s="5">
        <v>67.73</v>
      </c>
      <c r="L12" s="6">
        <f t="shared" si="0"/>
        <v>3</v>
      </c>
      <c r="M12" s="6">
        <f t="shared" si="1"/>
        <v>67.73</v>
      </c>
    </row>
    <row r="16" spans="1:14" ht="12.75">
      <c r="A16" s="3"/>
      <c r="B16" s="3"/>
      <c r="C16" s="3"/>
      <c r="D16" s="3"/>
      <c r="E16" s="3"/>
      <c r="F16" s="3"/>
      <c r="G16" s="3"/>
      <c r="H16" s="3" t="s">
        <v>175</v>
      </c>
      <c r="I16" s="3"/>
      <c r="J16" s="3" t="s">
        <v>176</v>
      </c>
      <c r="K16" s="3"/>
      <c r="L16" s="3" t="s">
        <v>177</v>
      </c>
      <c r="M16" s="3"/>
      <c r="N16" s="26"/>
    </row>
    <row r="17" spans="1:13" ht="12.75">
      <c r="A17" s="9" t="s">
        <v>0</v>
      </c>
      <c r="B17" s="9" t="s">
        <v>1</v>
      </c>
      <c r="C17" s="9" t="s">
        <v>165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179</v>
      </c>
      <c r="I17" s="9" t="s">
        <v>6</v>
      </c>
      <c r="J17" s="9" t="s">
        <v>179</v>
      </c>
      <c r="K17" s="9" t="s">
        <v>6</v>
      </c>
      <c r="L17" s="9" t="s">
        <v>179</v>
      </c>
      <c r="M17" s="9" t="s">
        <v>6</v>
      </c>
    </row>
    <row r="18" spans="1:13" ht="12.75">
      <c r="A18" s="6">
        <v>1</v>
      </c>
      <c r="B18" s="6">
        <v>4</v>
      </c>
      <c r="C18" s="5" t="s">
        <v>56</v>
      </c>
      <c r="D18" s="5" t="s">
        <v>90</v>
      </c>
      <c r="E18" s="5" t="s">
        <v>93</v>
      </c>
      <c r="F18" s="5" t="s">
        <v>154</v>
      </c>
      <c r="G18" s="5" t="s">
        <v>92</v>
      </c>
      <c r="H18" s="5">
        <v>0</v>
      </c>
      <c r="I18" s="6">
        <v>21.86</v>
      </c>
      <c r="J18" s="6">
        <v>0</v>
      </c>
      <c r="K18" s="6">
        <v>23.32</v>
      </c>
      <c r="L18" s="6">
        <f aca="true" t="shared" si="2" ref="L18:L28">SUM(G18,J18)</f>
        <v>0</v>
      </c>
      <c r="M18" s="6">
        <f aca="true" t="shared" si="3" ref="M18:M28">SUM(I18,K18)</f>
        <v>45.18</v>
      </c>
    </row>
    <row r="19" spans="1:13" ht="12.75">
      <c r="A19" s="6">
        <v>2</v>
      </c>
      <c r="B19" s="6">
        <v>10</v>
      </c>
      <c r="C19" s="5" t="s">
        <v>56</v>
      </c>
      <c r="D19" s="5" t="s">
        <v>78</v>
      </c>
      <c r="E19" s="5" t="s">
        <v>84</v>
      </c>
      <c r="F19" s="5" t="s">
        <v>85</v>
      </c>
      <c r="G19" s="5" t="s">
        <v>55</v>
      </c>
      <c r="H19" s="5">
        <v>0</v>
      </c>
      <c r="I19" s="6">
        <v>23</v>
      </c>
      <c r="J19" s="6">
        <v>0</v>
      </c>
      <c r="K19" s="6">
        <v>24.73</v>
      </c>
      <c r="L19" s="6">
        <f t="shared" si="2"/>
        <v>0</v>
      </c>
      <c r="M19" s="6">
        <f t="shared" si="3"/>
        <v>47.730000000000004</v>
      </c>
    </row>
    <row r="20" spans="1:13" ht="12.75">
      <c r="A20" s="6">
        <v>3</v>
      </c>
      <c r="B20" s="6">
        <v>5</v>
      </c>
      <c r="C20" s="5" t="s">
        <v>56</v>
      </c>
      <c r="D20" s="5" t="s">
        <v>68</v>
      </c>
      <c r="E20" s="8" t="s">
        <v>121</v>
      </c>
      <c r="F20" s="5" t="s">
        <v>61</v>
      </c>
      <c r="G20" s="5" t="s">
        <v>69</v>
      </c>
      <c r="H20" s="5">
        <v>0</v>
      </c>
      <c r="I20" s="6">
        <v>22.67</v>
      </c>
      <c r="J20" s="6">
        <v>0</v>
      </c>
      <c r="K20" s="6">
        <v>28.92</v>
      </c>
      <c r="L20" s="6">
        <f t="shared" si="2"/>
        <v>0</v>
      </c>
      <c r="M20" s="6">
        <f t="shared" si="3"/>
        <v>51.59</v>
      </c>
    </row>
    <row r="21" spans="1:13" ht="12.75">
      <c r="A21" s="6">
        <v>4</v>
      </c>
      <c r="B21" s="6">
        <v>6</v>
      </c>
      <c r="C21" s="5" t="s">
        <v>56</v>
      </c>
      <c r="D21" s="5" t="s">
        <v>73</v>
      </c>
      <c r="E21" s="5" t="s">
        <v>75</v>
      </c>
      <c r="F21" s="5" t="s">
        <v>74</v>
      </c>
      <c r="G21" s="5" t="s">
        <v>69</v>
      </c>
      <c r="H21" s="5">
        <v>0</v>
      </c>
      <c r="I21" s="6">
        <v>25.7</v>
      </c>
      <c r="J21" s="6">
        <v>0</v>
      </c>
      <c r="K21" s="6">
        <v>26.23</v>
      </c>
      <c r="L21" s="6">
        <f t="shared" si="2"/>
        <v>0</v>
      </c>
      <c r="M21" s="6">
        <f t="shared" si="3"/>
        <v>51.93</v>
      </c>
    </row>
    <row r="22" spans="1:13" s="26" customFormat="1" ht="12.75">
      <c r="A22" s="24">
        <v>5</v>
      </c>
      <c r="B22" s="24">
        <v>13</v>
      </c>
      <c r="C22" s="25" t="s">
        <v>8</v>
      </c>
      <c r="D22" s="25" t="s">
        <v>87</v>
      </c>
      <c r="E22" s="25" t="s">
        <v>88</v>
      </c>
      <c r="F22" s="25" t="s">
        <v>38</v>
      </c>
      <c r="G22" s="25" t="s">
        <v>12</v>
      </c>
      <c r="H22" s="25">
        <v>0</v>
      </c>
      <c r="I22" s="25">
        <v>26.39</v>
      </c>
      <c r="J22" s="24">
        <v>0</v>
      </c>
      <c r="K22" s="24">
        <v>31.16</v>
      </c>
      <c r="L22" s="24">
        <f t="shared" si="2"/>
        <v>0</v>
      </c>
      <c r="M22" s="24">
        <f t="shared" si="3"/>
        <v>57.55</v>
      </c>
    </row>
    <row r="23" spans="1:13" s="26" customFormat="1" ht="12.75">
      <c r="A23" s="24">
        <v>6</v>
      </c>
      <c r="B23" s="24">
        <v>14</v>
      </c>
      <c r="C23" s="25" t="s">
        <v>8</v>
      </c>
      <c r="D23" s="25" t="s">
        <v>29</v>
      </c>
      <c r="E23" s="25" t="s">
        <v>30</v>
      </c>
      <c r="F23" s="25" t="s">
        <v>154</v>
      </c>
      <c r="G23" s="25" t="s">
        <v>12</v>
      </c>
      <c r="H23" s="25">
        <v>0</v>
      </c>
      <c r="I23" s="25">
        <v>29.86</v>
      </c>
      <c r="J23" s="24">
        <v>0</v>
      </c>
      <c r="K23" s="24">
        <v>30.63</v>
      </c>
      <c r="L23" s="24">
        <f t="shared" si="2"/>
        <v>0</v>
      </c>
      <c r="M23" s="24">
        <f t="shared" si="3"/>
        <v>60.489999999999995</v>
      </c>
    </row>
    <row r="24" spans="1:13" ht="12.75">
      <c r="A24" s="6">
        <v>7</v>
      </c>
      <c r="B24" s="6">
        <v>12</v>
      </c>
      <c r="C24" s="5" t="s">
        <v>8</v>
      </c>
      <c r="D24" s="5" t="s">
        <v>110</v>
      </c>
      <c r="E24" s="8" t="s">
        <v>167</v>
      </c>
      <c r="F24" s="5" t="s">
        <v>61</v>
      </c>
      <c r="G24" s="5" t="s">
        <v>111</v>
      </c>
      <c r="H24" s="5">
        <v>0</v>
      </c>
      <c r="I24" s="6">
        <v>32.36</v>
      </c>
      <c r="J24" s="6">
        <v>0</v>
      </c>
      <c r="K24" s="6">
        <v>31.76</v>
      </c>
      <c r="L24" s="6">
        <f t="shared" si="2"/>
        <v>0</v>
      </c>
      <c r="M24" s="6">
        <f t="shared" si="3"/>
        <v>64.12</v>
      </c>
    </row>
    <row r="25" spans="1:13" ht="12.75">
      <c r="A25" s="6">
        <v>8</v>
      </c>
      <c r="B25" s="6">
        <v>17</v>
      </c>
      <c r="C25" s="5" t="s">
        <v>19</v>
      </c>
      <c r="D25" s="5" t="s">
        <v>35</v>
      </c>
      <c r="E25" s="5" t="s">
        <v>37</v>
      </c>
      <c r="F25" s="5" t="s">
        <v>38</v>
      </c>
      <c r="G25" s="5"/>
      <c r="H25" s="5">
        <v>0</v>
      </c>
      <c r="I25" s="5">
        <v>31.29</v>
      </c>
      <c r="J25" s="6">
        <v>0</v>
      </c>
      <c r="K25" s="6">
        <v>37.26</v>
      </c>
      <c r="L25" s="6">
        <f t="shared" si="2"/>
        <v>0</v>
      </c>
      <c r="M25" s="6">
        <f t="shared" si="3"/>
        <v>68.55</v>
      </c>
    </row>
    <row r="26" spans="1:13" ht="12.75">
      <c r="A26" s="6">
        <v>9</v>
      </c>
      <c r="B26" s="6">
        <v>16</v>
      </c>
      <c r="C26" s="5" t="s">
        <v>8</v>
      </c>
      <c r="D26" s="5" t="s">
        <v>110</v>
      </c>
      <c r="E26" s="8" t="s">
        <v>169</v>
      </c>
      <c r="F26" s="5" t="s">
        <v>61</v>
      </c>
      <c r="G26" s="5" t="s">
        <v>111</v>
      </c>
      <c r="H26" s="5">
        <v>0</v>
      </c>
      <c r="I26" s="5">
        <v>53.8</v>
      </c>
      <c r="J26" s="6">
        <v>0</v>
      </c>
      <c r="K26" s="6">
        <v>39.57</v>
      </c>
      <c r="L26" s="6">
        <f t="shared" si="2"/>
        <v>0</v>
      </c>
      <c r="M26" s="6">
        <f t="shared" si="3"/>
        <v>93.37</v>
      </c>
    </row>
    <row r="27" spans="1:13" ht="12.75">
      <c r="A27" s="6">
        <v>10</v>
      </c>
      <c r="B27" s="6">
        <v>11</v>
      </c>
      <c r="C27" s="5" t="s">
        <v>8</v>
      </c>
      <c r="D27" s="5" t="s">
        <v>31</v>
      </c>
      <c r="E27" s="5" t="s">
        <v>34</v>
      </c>
      <c r="F27" s="5" t="s">
        <v>154</v>
      </c>
      <c r="G27" s="5" t="s">
        <v>33</v>
      </c>
      <c r="H27" s="5">
        <v>0</v>
      </c>
      <c r="I27" s="6">
        <v>54.67</v>
      </c>
      <c r="J27" s="6">
        <v>0</v>
      </c>
      <c r="K27" s="6">
        <v>41.16</v>
      </c>
      <c r="L27" s="6">
        <f t="shared" si="2"/>
        <v>0</v>
      </c>
      <c r="M27" s="6">
        <f t="shared" si="3"/>
        <v>95.83</v>
      </c>
    </row>
    <row r="28" spans="1:13" ht="12.75">
      <c r="A28" s="6">
        <v>11</v>
      </c>
      <c r="B28" s="6">
        <v>15</v>
      </c>
      <c r="C28" s="5" t="s">
        <v>8</v>
      </c>
      <c r="D28" s="5" t="s">
        <v>59</v>
      </c>
      <c r="E28" s="8" t="s">
        <v>168</v>
      </c>
      <c r="F28" s="5" t="s">
        <v>61</v>
      </c>
      <c r="G28" s="5" t="s">
        <v>111</v>
      </c>
      <c r="H28" s="5">
        <v>0</v>
      </c>
      <c r="I28" s="5">
        <v>62.03</v>
      </c>
      <c r="J28" s="6">
        <v>0</v>
      </c>
      <c r="K28" s="6">
        <v>38.57</v>
      </c>
      <c r="L28" s="6">
        <f t="shared" si="2"/>
        <v>0</v>
      </c>
      <c r="M28" s="6">
        <f t="shared" si="3"/>
        <v>100.6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5"/>
  <sheetViews>
    <sheetView showGridLines="0" workbookViewId="0" topLeftCell="A16">
      <selection activeCell="A17" sqref="A17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6.28125" style="0" customWidth="1"/>
    <col min="4" max="4" width="21.28125" style="0" customWidth="1"/>
    <col min="5" max="5" width="27.57421875" style="0" customWidth="1"/>
    <col min="6" max="6" width="14.8515625" style="0" customWidth="1"/>
    <col min="7" max="7" width="15.57421875" style="0" customWidth="1"/>
    <col min="8" max="8" width="6.57421875" style="0" customWidth="1"/>
    <col min="9" max="9" width="6.140625" style="0" customWidth="1"/>
    <col min="10" max="10" width="6.00390625" style="0" customWidth="1"/>
    <col min="11" max="11" width="5.57421875" style="0" customWidth="1"/>
    <col min="12" max="12" width="7.00390625" style="0" customWidth="1"/>
    <col min="13" max="13" width="6.28125" style="0" customWidth="1"/>
  </cols>
  <sheetData>
    <row r="2" ht="18">
      <c r="B2" s="4" t="s">
        <v>180</v>
      </c>
    </row>
    <row r="3" spans="1:13" ht="12.75">
      <c r="A3" s="6">
        <v>2</v>
      </c>
      <c r="B3" s="6">
        <v>30</v>
      </c>
      <c r="C3" s="5" t="s">
        <v>163</v>
      </c>
      <c r="D3" s="5" t="s">
        <v>142</v>
      </c>
      <c r="E3" s="8" t="s">
        <v>143</v>
      </c>
      <c r="F3" s="5" t="s">
        <v>140</v>
      </c>
      <c r="G3" s="5" t="s">
        <v>141</v>
      </c>
      <c r="H3" s="5">
        <v>0</v>
      </c>
      <c r="I3" s="5">
        <v>44.26</v>
      </c>
      <c r="J3" s="5"/>
      <c r="K3" s="20">
        <v>38.2</v>
      </c>
      <c r="L3" s="6">
        <f aca="true" t="shared" si="0" ref="L3:L14">SUM(H3,J3)</f>
        <v>0</v>
      </c>
      <c r="M3" s="6">
        <f aca="true" t="shared" si="1" ref="M3:M14">SUM(I3,K3)</f>
        <v>82.46000000000001</v>
      </c>
    </row>
    <row r="4" spans="1:13" ht="12.75">
      <c r="A4" s="6">
        <v>3</v>
      </c>
      <c r="B4" s="6">
        <v>21</v>
      </c>
      <c r="C4" s="5" t="s">
        <v>163</v>
      </c>
      <c r="D4" s="5" t="s">
        <v>76</v>
      </c>
      <c r="E4" s="8" t="s">
        <v>147</v>
      </c>
      <c r="F4" s="5" t="s">
        <v>61</v>
      </c>
      <c r="G4" s="5" t="s">
        <v>111</v>
      </c>
      <c r="H4" s="5">
        <v>0</v>
      </c>
      <c r="I4" s="6">
        <v>59.54</v>
      </c>
      <c r="J4" s="6"/>
      <c r="K4" s="19">
        <v>28.13</v>
      </c>
      <c r="L4" s="6">
        <f t="shared" si="0"/>
        <v>0</v>
      </c>
      <c r="M4" s="6">
        <f t="shared" si="1"/>
        <v>87.67</v>
      </c>
    </row>
    <row r="5" spans="1:13" ht="12.75">
      <c r="A5" s="6">
        <v>4</v>
      </c>
      <c r="B5" s="6">
        <v>22</v>
      </c>
      <c r="C5" s="5" t="s">
        <v>163</v>
      </c>
      <c r="D5" s="5" t="s">
        <v>110</v>
      </c>
      <c r="E5" s="8" t="s">
        <v>148</v>
      </c>
      <c r="F5" s="5" t="s">
        <v>61</v>
      </c>
      <c r="G5" s="5" t="s">
        <v>111</v>
      </c>
      <c r="H5" s="5">
        <v>0</v>
      </c>
      <c r="I5" s="6">
        <v>53.86</v>
      </c>
      <c r="J5" s="6"/>
      <c r="K5" s="19">
        <v>54.03</v>
      </c>
      <c r="L5" s="6">
        <f t="shared" si="0"/>
        <v>0</v>
      </c>
      <c r="M5" s="6">
        <f t="shared" si="1"/>
        <v>107.89</v>
      </c>
    </row>
    <row r="6" spans="1:13" ht="12.75">
      <c r="A6" s="6">
        <v>5</v>
      </c>
      <c r="B6" s="6">
        <v>28</v>
      </c>
      <c r="C6" s="5" t="s">
        <v>163</v>
      </c>
      <c r="D6" s="5" t="s">
        <v>68</v>
      </c>
      <c r="E6" s="8" t="s">
        <v>123</v>
      </c>
      <c r="F6" s="5" t="s">
        <v>122</v>
      </c>
      <c r="G6" s="5" t="s">
        <v>69</v>
      </c>
      <c r="H6" s="5">
        <v>1</v>
      </c>
      <c r="I6" s="5">
        <v>21.76</v>
      </c>
      <c r="J6" s="5"/>
      <c r="K6" s="20">
        <v>21.45</v>
      </c>
      <c r="L6" s="6">
        <f t="shared" si="0"/>
        <v>1</v>
      </c>
      <c r="M6" s="6">
        <f t="shared" si="1"/>
        <v>43.21</v>
      </c>
    </row>
    <row r="7" spans="1:13" ht="12.75">
      <c r="A7" s="6">
        <v>6</v>
      </c>
      <c r="B7" s="6">
        <v>26</v>
      </c>
      <c r="C7" s="5" t="s">
        <v>163</v>
      </c>
      <c r="D7" s="5" t="s">
        <v>138</v>
      </c>
      <c r="E7" s="8" t="s">
        <v>139</v>
      </c>
      <c r="F7" s="5" t="s">
        <v>140</v>
      </c>
      <c r="G7" s="5" t="s">
        <v>141</v>
      </c>
      <c r="H7" s="5">
        <v>0</v>
      </c>
      <c r="I7" s="5">
        <v>23.57</v>
      </c>
      <c r="J7" s="6">
        <v>1</v>
      </c>
      <c r="K7" s="20">
        <v>30.54</v>
      </c>
      <c r="L7" s="6">
        <f t="shared" si="0"/>
        <v>1</v>
      </c>
      <c r="M7" s="6">
        <f t="shared" si="1"/>
        <v>54.11</v>
      </c>
    </row>
    <row r="8" spans="1:13" ht="12.75">
      <c r="A8" s="6">
        <v>7</v>
      </c>
      <c r="B8" s="6">
        <v>82</v>
      </c>
      <c r="C8" s="5" t="s">
        <v>204</v>
      </c>
      <c r="D8" s="5" t="s">
        <v>77</v>
      </c>
      <c r="E8" s="5" t="s">
        <v>189</v>
      </c>
      <c r="F8" s="5"/>
      <c r="G8" s="5"/>
      <c r="H8" s="5">
        <v>0</v>
      </c>
      <c r="I8" s="5">
        <v>35.32</v>
      </c>
      <c r="J8" s="6">
        <v>1</v>
      </c>
      <c r="K8" s="20">
        <v>41.1</v>
      </c>
      <c r="L8" s="6">
        <f t="shared" si="0"/>
        <v>1</v>
      </c>
      <c r="M8" s="6">
        <f t="shared" si="1"/>
        <v>76.42</v>
      </c>
    </row>
    <row r="9" spans="1:13" ht="12.75">
      <c r="A9" s="6">
        <v>8</v>
      </c>
      <c r="B9" s="6">
        <v>19</v>
      </c>
      <c r="C9" s="5" t="s">
        <v>163</v>
      </c>
      <c r="D9" s="5" t="s">
        <v>59</v>
      </c>
      <c r="E9" s="8" t="s">
        <v>145</v>
      </c>
      <c r="F9" s="5" t="s">
        <v>61</v>
      </c>
      <c r="G9" s="5" t="s">
        <v>111</v>
      </c>
      <c r="H9" s="5">
        <v>0</v>
      </c>
      <c r="I9" s="6">
        <v>53.39</v>
      </c>
      <c r="J9" s="6">
        <v>1</v>
      </c>
      <c r="K9" s="19">
        <v>32.48</v>
      </c>
      <c r="L9" s="6">
        <f t="shared" si="0"/>
        <v>1</v>
      </c>
      <c r="M9" s="6">
        <f t="shared" si="1"/>
        <v>85.87</v>
      </c>
    </row>
    <row r="10" spans="1:13" s="26" customFormat="1" ht="12.75">
      <c r="A10" s="24">
        <v>9</v>
      </c>
      <c r="B10" s="24">
        <v>20</v>
      </c>
      <c r="C10" s="25" t="s">
        <v>163</v>
      </c>
      <c r="D10" s="25" t="s">
        <v>115</v>
      </c>
      <c r="E10" s="11" t="s">
        <v>116</v>
      </c>
      <c r="F10" s="25" t="s">
        <v>117</v>
      </c>
      <c r="G10" s="25" t="s">
        <v>12</v>
      </c>
      <c r="H10" s="25">
        <v>0</v>
      </c>
      <c r="I10" s="24">
        <v>21.57</v>
      </c>
      <c r="J10" s="24">
        <v>2</v>
      </c>
      <c r="K10" s="27">
        <v>25.13</v>
      </c>
      <c r="L10" s="24">
        <f t="shared" si="0"/>
        <v>2</v>
      </c>
      <c r="M10" s="24">
        <f t="shared" si="1"/>
        <v>46.7</v>
      </c>
    </row>
    <row r="11" spans="1:13" ht="12.75">
      <c r="A11" s="6">
        <v>10</v>
      </c>
      <c r="B11" s="6">
        <v>29</v>
      </c>
      <c r="C11" s="5" t="s">
        <v>163</v>
      </c>
      <c r="D11" s="5" t="s">
        <v>110</v>
      </c>
      <c r="E11" s="8" t="s">
        <v>146</v>
      </c>
      <c r="F11" s="5" t="s">
        <v>61</v>
      </c>
      <c r="G11" s="5" t="s">
        <v>111</v>
      </c>
      <c r="H11" s="5">
        <v>1</v>
      </c>
      <c r="I11" s="5">
        <v>42.92</v>
      </c>
      <c r="J11" s="6">
        <v>1</v>
      </c>
      <c r="K11" s="20">
        <v>30.39</v>
      </c>
      <c r="L11" s="6">
        <f t="shared" si="0"/>
        <v>2</v>
      </c>
      <c r="M11" s="6">
        <f t="shared" si="1"/>
        <v>73.31</v>
      </c>
    </row>
    <row r="12" spans="1:13" s="26" customFormat="1" ht="12.75">
      <c r="A12" s="24">
        <v>11</v>
      </c>
      <c r="B12" s="24">
        <v>27</v>
      </c>
      <c r="C12" s="25" t="s">
        <v>163</v>
      </c>
      <c r="D12" s="25" t="s">
        <v>115</v>
      </c>
      <c r="E12" s="11" t="s">
        <v>118</v>
      </c>
      <c r="F12" s="25" t="s">
        <v>117</v>
      </c>
      <c r="G12" s="25" t="s">
        <v>12</v>
      </c>
      <c r="H12" s="25">
        <v>2</v>
      </c>
      <c r="I12" s="25">
        <v>30.51</v>
      </c>
      <c r="J12" s="24">
        <v>1</v>
      </c>
      <c r="K12" s="28">
        <v>24.73</v>
      </c>
      <c r="L12" s="24">
        <f t="shared" si="0"/>
        <v>3</v>
      </c>
      <c r="M12" s="24">
        <f t="shared" si="1"/>
        <v>55.24</v>
      </c>
    </row>
    <row r="13" spans="1:13" ht="12.75">
      <c r="A13" s="6">
        <v>12</v>
      </c>
      <c r="B13" s="6">
        <v>25</v>
      </c>
      <c r="C13" s="5" t="s">
        <v>163</v>
      </c>
      <c r="D13" s="5" t="s">
        <v>112</v>
      </c>
      <c r="E13" s="8" t="s">
        <v>113</v>
      </c>
      <c r="F13" s="5" t="s">
        <v>114</v>
      </c>
      <c r="G13" s="5"/>
      <c r="H13" s="5">
        <v>0</v>
      </c>
      <c r="I13" s="5">
        <v>36.19</v>
      </c>
      <c r="J13" s="6">
        <v>3</v>
      </c>
      <c r="K13" s="20">
        <v>53.82</v>
      </c>
      <c r="L13" s="6">
        <f t="shared" si="0"/>
        <v>3</v>
      </c>
      <c r="M13" s="6">
        <f t="shared" si="1"/>
        <v>90.00999999999999</v>
      </c>
    </row>
    <row r="14" spans="1:13" ht="12.75">
      <c r="A14" s="6">
        <v>13</v>
      </c>
      <c r="B14" s="6">
        <v>74</v>
      </c>
      <c r="C14" s="5" t="s">
        <v>163</v>
      </c>
      <c r="D14" s="5" t="s">
        <v>185</v>
      </c>
      <c r="E14" s="5" t="s">
        <v>186</v>
      </c>
      <c r="F14" s="5"/>
      <c r="G14" s="5"/>
      <c r="H14" s="5">
        <v>1</v>
      </c>
      <c r="I14" s="5">
        <v>35.1</v>
      </c>
      <c r="J14" s="6">
        <v>4</v>
      </c>
      <c r="K14" s="20">
        <v>25.67</v>
      </c>
      <c r="L14" s="6">
        <f t="shared" si="0"/>
        <v>5</v>
      </c>
      <c r="M14" s="6">
        <f t="shared" si="1"/>
        <v>60.77</v>
      </c>
    </row>
    <row r="18" ht="18">
      <c r="A18" s="4" t="s">
        <v>231</v>
      </c>
    </row>
    <row r="19" spans="1:15" ht="12.75">
      <c r="A19" s="9" t="s">
        <v>0</v>
      </c>
      <c r="B19" s="9" t="s">
        <v>1</v>
      </c>
      <c r="C19" s="9" t="s">
        <v>165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179</v>
      </c>
      <c r="I19" s="9" t="s">
        <v>6</v>
      </c>
      <c r="J19" s="9" t="s">
        <v>179</v>
      </c>
      <c r="K19" s="9" t="s">
        <v>6</v>
      </c>
      <c r="L19" s="9" t="s">
        <v>179</v>
      </c>
      <c r="M19" s="9" t="s">
        <v>6</v>
      </c>
      <c r="N19" s="21"/>
      <c r="O19" s="21"/>
    </row>
    <row r="20" spans="1:13" ht="12.75">
      <c r="A20" s="6">
        <v>1</v>
      </c>
      <c r="B20" s="6">
        <v>41</v>
      </c>
      <c r="C20" s="5" t="s">
        <v>163</v>
      </c>
      <c r="D20" s="5" t="s">
        <v>43</v>
      </c>
      <c r="E20" s="5" t="s">
        <v>47</v>
      </c>
      <c r="F20" s="5" t="s">
        <v>46</v>
      </c>
      <c r="G20" s="5" t="s">
        <v>41</v>
      </c>
      <c r="H20" s="6">
        <v>0</v>
      </c>
      <c r="I20" s="6">
        <v>44.03</v>
      </c>
      <c r="J20" s="6"/>
      <c r="K20" s="19"/>
      <c r="L20" s="6">
        <f aca="true" t="shared" si="2" ref="L20:L31">SUM(H20,J20)</f>
        <v>0</v>
      </c>
      <c r="M20" s="6">
        <f aca="true" t="shared" si="3" ref="M20:M31">SUM(I20,K20)</f>
        <v>44.03</v>
      </c>
    </row>
    <row r="21" spans="1:13" ht="12.75">
      <c r="A21" s="6">
        <v>2</v>
      </c>
      <c r="B21" s="6">
        <v>47</v>
      </c>
      <c r="C21" s="5" t="s">
        <v>163</v>
      </c>
      <c r="D21" s="5" t="s">
        <v>70</v>
      </c>
      <c r="E21" s="7" t="s">
        <v>71</v>
      </c>
      <c r="F21" s="5" t="s">
        <v>72</v>
      </c>
      <c r="G21" s="5" t="s">
        <v>55</v>
      </c>
      <c r="H21" s="6">
        <v>0</v>
      </c>
      <c r="I21" s="5">
        <v>20.8</v>
      </c>
      <c r="J21" s="5"/>
      <c r="K21" s="20">
        <v>24.1</v>
      </c>
      <c r="L21" s="6">
        <f t="shared" si="2"/>
        <v>0</v>
      </c>
      <c r="M21" s="6">
        <f t="shared" si="3"/>
        <v>44.900000000000006</v>
      </c>
    </row>
    <row r="22" spans="1:13" ht="12.75">
      <c r="A22" s="6">
        <v>3</v>
      </c>
      <c r="B22" s="6">
        <v>79</v>
      </c>
      <c r="C22" s="5" t="s">
        <v>163</v>
      </c>
      <c r="D22" s="5" t="s">
        <v>203</v>
      </c>
      <c r="E22" s="5" t="s">
        <v>193</v>
      </c>
      <c r="F22" s="5" t="s">
        <v>61</v>
      </c>
      <c r="G22" s="5"/>
      <c r="H22" s="6">
        <v>0</v>
      </c>
      <c r="I22" s="5">
        <v>23</v>
      </c>
      <c r="J22" s="5"/>
      <c r="K22" s="20">
        <v>31.29</v>
      </c>
      <c r="L22" s="6">
        <f t="shared" si="2"/>
        <v>0</v>
      </c>
      <c r="M22" s="6">
        <f t="shared" si="3"/>
        <v>54.29</v>
      </c>
    </row>
    <row r="23" spans="1:13" ht="12.75">
      <c r="A23" s="6">
        <v>4</v>
      </c>
      <c r="B23" s="6">
        <v>44</v>
      </c>
      <c r="C23" s="5" t="s">
        <v>163</v>
      </c>
      <c r="D23" s="5" t="s">
        <v>76</v>
      </c>
      <c r="E23" s="5" t="s">
        <v>86</v>
      </c>
      <c r="F23" s="5" t="s">
        <v>61</v>
      </c>
      <c r="G23" s="5"/>
      <c r="H23" s="6">
        <v>0</v>
      </c>
      <c r="I23" s="5">
        <v>41.64</v>
      </c>
      <c r="J23" s="5"/>
      <c r="K23" s="20">
        <v>30.1</v>
      </c>
      <c r="L23" s="6">
        <f t="shared" si="2"/>
        <v>0</v>
      </c>
      <c r="M23" s="6">
        <f t="shared" si="3"/>
        <v>71.74000000000001</v>
      </c>
    </row>
    <row r="24" spans="1:13" s="26" customFormat="1" ht="12.75">
      <c r="A24" s="24">
        <v>5</v>
      </c>
      <c r="B24" s="24">
        <v>52</v>
      </c>
      <c r="C24" s="25" t="s">
        <v>163</v>
      </c>
      <c r="D24" s="25" t="s">
        <v>87</v>
      </c>
      <c r="E24" s="11" t="s">
        <v>109</v>
      </c>
      <c r="F24" s="25" t="s">
        <v>100</v>
      </c>
      <c r="G24" s="25" t="s">
        <v>12</v>
      </c>
      <c r="H24" s="24">
        <v>1</v>
      </c>
      <c r="I24" s="25">
        <v>26.67</v>
      </c>
      <c r="J24" s="25"/>
      <c r="K24" s="28">
        <v>26.6</v>
      </c>
      <c r="L24" s="24">
        <f t="shared" si="2"/>
        <v>1</v>
      </c>
      <c r="M24" s="24">
        <f t="shared" si="3"/>
        <v>53.27</v>
      </c>
    </row>
    <row r="25" spans="1:13" ht="12.75">
      <c r="A25" s="6">
        <v>6</v>
      </c>
      <c r="B25" s="6">
        <v>43</v>
      </c>
      <c r="C25" s="5" t="s">
        <v>163</v>
      </c>
      <c r="D25" s="5" t="s">
        <v>63</v>
      </c>
      <c r="E25" s="5" t="s">
        <v>64</v>
      </c>
      <c r="F25" s="5" t="s">
        <v>21</v>
      </c>
      <c r="G25" s="5"/>
      <c r="H25" s="6">
        <v>1</v>
      </c>
      <c r="I25" s="6">
        <v>34.6</v>
      </c>
      <c r="J25" s="6"/>
      <c r="K25" s="19">
        <v>21.7</v>
      </c>
      <c r="L25" s="6">
        <f t="shared" si="2"/>
        <v>1</v>
      </c>
      <c r="M25" s="6">
        <f t="shared" si="3"/>
        <v>56.3</v>
      </c>
    </row>
    <row r="26" spans="1:13" ht="12.75">
      <c r="A26" s="6">
        <v>7</v>
      </c>
      <c r="B26" s="6">
        <v>50</v>
      </c>
      <c r="C26" s="5" t="s">
        <v>163</v>
      </c>
      <c r="D26" s="5" t="s">
        <v>152</v>
      </c>
      <c r="E26" s="8" t="s">
        <v>153</v>
      </c>
      <c r="F26" s="5" t="s">
        <v>154</v>
      </c>
      <c r="G26" s="5" t="s">
        <v>141</v>
      </c>
      <c r="H26" s="6">
        <v>1</v>
      </c>
      <c r="I26" s="5">
        <v>61.57</v>
      </c>
      <c r="J26" s="6"/>
      <c r="K26" s="20">
        <v>35.06</v>
      </c>
      <c r="L26" s="6">
        <f t="shared" si="2"/>
        <v>1</v>
      </c>
      <c r="M26" s="6">
        <f t="shared" si="3"/>
        <v>96.63</v>
      </c>
    </row>
    <row r="27" spans="1:13" ht="12.75">
      <c r="A27" s="6">
        <v>8</v>
      </c>
      <c r="B27" s="6">
        <v>38</v>
      </c>
      <c r="C27" s="10" t="s">
        <v>163</v>
      </c>
      <c r="D27" s="10" t="s">
        <v>149</v>
      </c>
      <c r="E27" s="10" t="s">
        <v>150</v>
      </c>
      <c r="F27" s="10" t="s">
        <v>151</v>
      </c>
      <c r="G27" s="10" t="s">
        <v>41</v>
      </c>
      <c r="H27" s="6">
        <v>0</v>
      </c>
      <c r="I27" s="6">
        <v>82.13</v>
      </c>
      <c r="J27" s="6">
        <v>1</v>
      </c>
      <c r="K27" s="19">
        <v>27.86</v>
      </c>
      <c r="L27" s="6">
        <f t="shared" si="2"/>
        <v>1</v>
      </c>
      <c r="M27" s="6">
        <f t="shared" si="3"/>
        <v>109.99</v>
      </c>
    </row>
    <row r="28" spans="1:13" s="26" customFormat="1" ht="12.75">
      <c r="A28" s="24">
        <v>9</v>
      </c>
      <c r="B28" s="24">
        <v>51</v>
      </c>
      <c r="C28" s="25" t="s">
        <v>163</v>
      </c>
      <c r="D28" s="25" t="s">
        <v>16</v>
      </c>
      <c r="E28" s="25" t="s">
        <v>17</v>
      </c>
      <c r="F28" s="25" t="s">
        <v>18</v>
      </c>
      <c r="G28" s="25" t="s">
        <v>12</v>
      </c>
      <c r="H28" s="24">
        <v>0</v>
      </c>
      <c r="I28" s="25">
        <v>23.03</v>
      </c>
      <c r="J28" s="24">
        <v>2</v>
      </c>
      <c r="K28" s="28">
        <v>25.23</v>
      </c>
      <c r="L28" s="24">
        <f t="shared" si="2"/>
        <v>2</v>
      </c>
      <c r="M28" s="24">
        <f t="shared" si="3"/>
        <v>48.260000000000005</v>
      </c>
    </row>
    <row r="29" spans="1:13" s="26" customFormat="1" ht="12.75">
      <c r="A29" s="24">
        <v>10</v>
      </c>
      <c r="B29" s="24">
        <v>48</v>
      </c>
      <c r="C29" s="25" t="s">
        <v>163</v>
      </c>
      <c r="D29" s="25" t="s">
        <v>119</v>
      </c>
      <c r="E29" s="29" t="s">
        <v>120</v>
      </c>
      <c r="F29" s="25" t="s">
        <v>50</v>
      </c>
      <c r="G29" s="25" t="s">
        <v>12</v>
      </c>
      <c r="H29" s="24">
        <v>1</v>
      </c>
      <c r="I29" s="25">
        <v>33.2</v>
      </c>
      <c r="J29" s="24">
        <v>1</v>
      </c>
      <c r="K29" s="28">
        <v>26.51</v>
      </c>
      <c r="L29" s="24">
        <f t="shared" si="2"/>
        <v>2</v>
      </c>
      <c r="M29" s="24">
        <f t="shared" si="3"/>
        <v>59.71000000000001</v>
      </c>
    </row>
    <row r="30" spans="1:13" ht="12.75">
      <c r="A30" s="6">
        <v>11</v>
      </c>
      <c r="B30" s="6">
        <v>42</v>
      </c>
      <c r="C30" s="5" t="s">
        <v>163</v>
      </c>
      <c r="D30" s="5" t="s">
        <v>59</v>
      </c>
      <c r="E30" s="8" t="s">
        <v>60</v>
      </c>
      <c r="F30" s="5" t="s">
        <v>61</v>
      </c>
      <c r="G30" s="5" t="s">
        <v>41</v>
      </c>
      <c r="H30" s="6">
        <v>2</v>
      </c>
      <c r="I30" s="6">
        <v>38.03</v>
      </c>
      <c r="J30" s="6"/>
      <c r="K30" s="19">
        <v>26.13</v>
      </c>
      <c r="L30" s="6">
        <f t="shared" si="2"/>
        <v>2</v>
      </c>
      <c r="M30" s="6">
        <f t="shared" si="3"/>
        <v>64.16</v>
      </c>
    </row>
    <row r="31" spans="1:13" ht="12.75">
      <c r="A31" s="6">
        <v>12</v>
      </c>
      <c r="B31" s="6">
        <v>45</v>
      </c>
      <c r="C31" s="5" t="s">
        <v>163</v>
      </c>
      <c r="D31" s="5" t="s">
        <v>96</v>
      </c>
      <c r="E31" s="5" t="s">
        <v>99</v>
      </c>
      <c r="F31" s="5" t="s">
        <v>46</v>
      </c>
      <c r="G31" s="5"/>
      <c r="H31" s="6">
        <v>1</v>
      </c>
      <c r="I31" s="5">
        <v>44.1</v>
      </c>
      <c r="J31" s="6">
        <v>1</v>
      </c>
      <c r="K31" s="20">
        <v>32.89</v>
      </c>
      <c r="L31" s="6">
        <f t="shared" si="2"/>
        <v>2</v>
      </c>
      <c r="M31" s="6">
        <f t="shared" si="3"/>
        <v>76.99000000000001</v>
      </c>
    </row>
    <row r="32" spans="1:13" ht="12.75">
      <c r="A32" s="6">
        <v>13</v>
      </c>
      <c r="B32" s="6">
        <v>40</v>
      </c>
      <c r="C32" s="5" t="s">
        <v>163</v>
      </c>
      <c r="D32" s="5" t="s">
        <v>35</v>
      </c>
      <c r="E32" s="5" t="s">
        <v>39</v>
      </c>
      <c r="F32" s="5" t="s">
        <v>40</v>
      </c>
      <c r="G32" s="5"/>
      <c r="H32" s="6">
        <v>2</v>
      </c>
      <c r="I32" s="6">
        <v>33.95</v>
      </c>
      <c r="J32" s="6">
        <v>1</v>
      </c>
      <c r="K32" s="19">
        <v>25.1</v>
      </c>
      <c r="L32" s="6">
        <f aca="true" t="shared" si="4" ref="L32:M34">SUM(H32,J32)</f>
        <v>3</v>
      </c>
      <c r="M32" s="6">
        <f t="shared" si="4"/>
        <v>59.050000000000004</v>
      </c>
    </row>
    <row r="33" spans="1:13" ht="12.75">
      <c r="A33" s="6">
        <v>14</v>
      </c>
      <c r="B33" s="6">
        <v>78</v>
      </c>
      <c r="C33" s="5" t="s">
        <v>163</v>
      </c>
      <c r="D33" s="5" t="s">
        <v>191</v>
      </c>
      <c r="E33" s="5" t="s">
        <v>192</v>
      </c>
      <c r="F33" s="5" t="s">
        <v>61</v>
      </c>
      <c r="G33" s="5"/>
      <c r="H33" s="6">
        <v>0</v>
      </c>
      <c r="I33" s="5">
        <v>39.39</v>
      </c>
      <c r="J33" s="6">
        <v>5</v>
      </c>
      <c r="K33" s="20">
        <v>35.41</v>
      </c>
      <c r="L33" s="6">
        <f t="shared" si="4"/>
        <v>5</v>
      </c>
      <c r="M33" s="6">
        <f t="shared" si="4"/>
        <v>74.8</v>
      </c>
    </row>
    <row r="34" spans="1:13" ht="12.75">
      <c r="A34" s="6">
        <v>15</v>
      </c>
      <c r="B34" s="6">
        <v>49</v>
      </c>
      <c r="C34" s="5" t="s">
        <v>163</v>
      </c>
      <c r="D34" s="5" t="s">
        <v>124</v>
      </c>
      <c r="E34" s="8" t="s">
        <v>127</v>
      </c>
      <c r="F34" s="5" t="s">
        <v>46</v>
      </c>
      <c r="G34" s="5" t="s">
        <v>126</v>
      </c>
      <c r="H34" s="6">
        <v>4</v>
      </c>
      <c r="I34" s="5">
        <v>26.38</v>
      </c>
      <c r="J34" s="6">
        <v>3</v>
      </c>
      <c r="K34" s="20">
        <v>30.26</v>
      </c>
      <c r="L34" s="6">
        <f t="shared" si="4"/>
        <v>7</v>
      </c>
      <c r="M34" s="6">
        <f t="shared" si="4"/>
        <v>56.64</v>
      </c>
    </row>
    <row r="35" spans="1:13" ht="12.75">
      <c r="A35" s="6" t="s">
        <v>205</v>
      </c>
      <c r="B35" s="6">
        <v>46</v>
      </c>
      <c r="C35" s="5" t="s">
        <v>163</v>
      </c>
      <c r="D35" s="5" t="s">
        <v>101</v>
      </c>
      <c r="E35" s="5" t="s">
        <v>102</v>
      </c>
      <c r="F35" s="5" t="s">
        <v>103</v>
      </c>
      <c r="G35" s="5"/>
      <c r="H35" s="6"/>
      <c r="I35" s="5" t="s">
        <v>205</v>
      </c>
      <c r="J35" s="6">
        <v>2</v>
      </c>
      <c r="K35" s="20">
        <v>35.32</v>
      </c>
      <c r="L35" s="6">
        <f>SUM(H35,J35)</f>
        <v>2</v>
      </c>
      <c r="M35" s="6" t="s">
        <v>205</v>
      </c>
    </row>
    <row r="36" spans="1:13" ht="12.75">
      <c r="A36" s="6" t="s">
        <v>205</v>
      </c>
      <c r="B36" s="6">
        <v>39</v>
      </c>
      <c r="C36" s="5" t="s">
        <v>163</v>
      </c>
      <c r="D36" s="5" t="s">
        <v>22</v>
      </c>
      <c r="E36" s="7" t="s">
        <v>23</v>
      </c>
      <c r="F36" s="5" t="s">
        <v>24</v>
      </c>
      <c r="G36" s="5" t="s">
        <v>25</v>
      </c>
      <c r="H36" s="6">
        <v>0</v>
      </c>
      <c r="I36" s="6">
        <v>25</v>
      </c>
      <c r="J36" s="6"/>
      <c r="K36" s="19" t="s">
        <v>205</v>
      </c>
      <c r="L36" s="6">
        <f>SUM(H36,J36)</f>
        <v>0</v>
      </c>
      <c r="M36" s="6" t="s">
        <v>205</v>
      </c>
    </row>
    <row r="42" spans="14:15" ht="12.75">
      <c r="N42" s="21"/>
      <c r="O42" s="21"/>
    </row>
    <row r="44" spans="1:13" s="26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26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5.28125" style="0" customWidth="1"/>
    <col min="3" max="3" width="6.8515625" style="0" customWidth="1"/>
    <col min="4" max="4" width="18.57421875" style="0" customWidth="1"/>
    <col min="5" max="5" width="20.140625" style="0" customWidth="1"/>
    <col min="6" max="6" width="17.28125" style="0" customWidth="1"/>
    <col min="7" max="7" width="15.00390625" style="0" customWidth="1"/>
    <col min="8" max="8" width="6.7109375" style="0" customWidth="1"/>
    <col min="9" max="9" width="6.281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57421875" style="0" customWidth="1"/>
  </cols>
  <sheetData>
    <row r="2" ht="18">
      <c r="A2" s="4" t="s">
        <v>182</v>
      </c>
    </row>
    <row r="3" spans="1:13" ht="12.75">
      <c r="A3" s="9" t="s">
        <v>0</v>
      </c>
      <c r="B3" s="9" t="s">
        <v>1</v>
      </c>
      <c r="C3" s="9" t="s">
        <v>165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181</v>
      </c>
      <c r="I3" s="9" t="s">
        <v>6</v>
      </c>
      <c r="J3" s="9" t="s">
        <v>181</v>
      </c>
      <c r="K3" s="9" t="s">
        <v>6</v>
      </c>
      <c r="L3" s="9" t="s">
        <v>181</v>
      </c>
      <c r="M3" s="9" t="s">
        <v>6</v>
      </c>
    </row>
    <row r="4" spans="1:13" ht="12.75">
      <c r="A4" s="6">
        <v>1</v>
      </c>
      <c r="B4" s="6">
        <v>37</v>
      </c>
      <c r="C4" s="5" t="s">
        <v>164</v>
      </c>
      <c r="D4" s="5" t="s">
        <v>90</v>
      </c>
      <c r="E4" s="8" t="s">
        <v>91</v>
      </c>
      <c r="F4" s="5" t="s">
        <v>54</v>
      </c>
      <c r="G4" s="5" t="s">
        <v>92</v>
      </c>
      <c r="H4" s="5"/>
      <c r="I4" s="5">
        <v>22.54</v>
      </c>
      <c r="J4" s="5">
        <v>1</v>
      </c>
      <c r="K4" s="5">
        <v>27.32</v>
      </c>
      <c r="L4" s="6">
        <f aca="true" t="shared" si="0" ref="L4:M8">SUM(H4,J4)</f>
        <v>1</v>
      </c>
      <c r="M4" s="6">
        <f t="shared" si="0"/>
        <v>49.86</v>
      </c>
    </row>
    <row r="5" spans="1:13" ht="12.75">
      <c r="A5" s="6">
        <v>2</v>
      </c>
      <c r="B5" s="6">
        <v>35</v>
      </c>
      <c r="C5" s="5" t="s">
        <v>164</v>
      </c>
      <c r="D5" s="5" t="s">
        <v>52</v>
      </c>
      <c r="E5" s="5" t="s">
        <v>53</v>
      </c>
      <c r="F5" s="5" t="s">
        <v>54</v>
      </c>
      <c r="G5" s="5" t="s">
        <v>55</v>
      </c>
      <c r="H5" s="5"/>
      <c r="I5" s="6">
        <v>26.48</v>
      </c>
      <c r="J5" s="6">
        <v>1</v>
      </c>
      <c r="K5" s="6">
        <v>29.26</v>
      </c>
      <c r="L5" s="6">
        <f t="shared" si="0"/>
        <v>1</v>
      </c>
      <c r="M5" s="6">
        <f t="shared" si="0"/>
        <v>55.74</v>
      </c>
    </row>
    <row r="6" spans="1:13" ht="12.75">
      <c r="A6" s="6">
        <v>3</v>
      </c>
      <c r="B6" s="6">
        <v>36</v>
      </c>
      <c r="C6" s="5" t="s">
        <v>164</v>
      </c>
      <c r="D6" s="5" t="s">
        <v>65</v>
      </c>
      <c r="E6" s="8" t="s">
        <v>66</v>
      </c>
      <c r="F6" s="5" t="s">
        <v>54</v>
      </c>
      <c r="G6" s="5" t="s">
        <v>67</v>
      </c>
      <c r="H6" s="5"/>
      <c r="I6" s="6">
        <v>24.48</v>
      </c>
      <c r="J6" s="6">
        <v>2</v>
      </c>
      <c r="K6" s="6">
        <v>35.19</v>
      </c>
      <c r="L6" s="6">
        <f t="shared" si="0"/>
        <v>2</v>
      </c>
      <c r="M6" s="6">
        <f t="shared" si="0"/>
        <v>59.67</v>
      </c>
    </row>
    <row r="7" spans="1:13" s="26" customFormat="1" ht="12.75">
      <c r="A7" s="24">
        <v>4</v>
      </c>
      <c r="B7" s="24">
        <v>34</v>
      </c>
      <c r="C7" s="25" t="s">
        <v>164</v>
      </c>
      <c r="D7" s="25" t="s">
        <v>9</v>
      </c>
      <c r="E7" s="25" t="s">
        <v>10</v>
      </c>
      <c r="F7" s="25" t="s">
        <v>11</v>
      </c>
      <c r="G7" s="25" t="s">
        <v>12</v>
      </c>
      <c r="H7" s="25">
        <v>2</v>
      </c>
      <c r="I7" s="24">
        <v>49.16</v>
      </c>
      <c r="J7" s="24">
        <v>4</v>
      </c>
      <c r="K7" s="24">
        <v>32.39</v>
      </c>
      <c r="L7" s="24">
        <f t="shared" si="0"/>
        <v>6</v>
      </c>
      <c r="M7" s="24">
        <f t="shared" si="0"/>
        <v>81.55</v>
      </c>
    </row>
    <row r="8" spans="1:13" ht="12.75">
      <c r="A8" s="6" t="s">
        <v>230</v>
      </c>
      <c r="B8" s="6">
        <v>77</v>
      </c>
      <c r="C8" s="5" t="s">
        <v>164</v>
      </c>
      <c r="D8" s="5" t="s">
        <v>68</v>
      </c>
      <c r="E8" s="8" t="s">
        <v>187</v>
      </c>
      <c r="F8" s="5" t="s">
        <v>144</v>
      </c>
      <c r="G8" s="5" t="s">
        <v>69</v>
      </c>
      <c r="H8" s="5"/>
      <c r="I8" s="5">
        <v>22.95</v>
      </c>
      <c r="J8" s="5"/>
      <c r="K8" s="5" t="s">
        <v>230</v>
      </c>
      <c r="L8" s="6">
        <f t="shared" si="0"/>
        <v>0</v>
      </c>
      <c r="M8" s="6" t="s">
        <v>230</v>
      </c>
    </row>
    <row r="10" ht="18">
      <c r="A10" s="4" t="s">
        <v>183</v>
      </c>
    </row>
    <row r="11" spans="1:13" ht="12.75">
      <c r="A11" s="9" t="s">
        <v>0</v>
      </c>
      <c r="B11" s="9" t="s">
        <v>1</v>
      </c>
      <c r="C11" s="9" t="s">
        <v>165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181</v>
      </c>
      <c r="I11" s="9" t="s">
        <v>6</v>
      </c>
      <c r="J11" s="9" t="s">
        <v>181</v>
      </c>
      <c r="K11" s="9" t="s">
        <v>6</v>
      </c>
      <c r="L11" s="9" t="s">
        <v>181</v>
      </c>
      <c r="M11" s="9" t="s">
        <v>6</v>
      </c>
    </row>
    <row r="12" spans="1:13" ht="12.75">
      <c r="A12" s="6">
        <v>1</v>
      </c>
      <c r="B12" s="6">
        <v>59</v>
      </c>
      <c r="C12" s="5" t="s">
        <v>164</v>
      </c>
      <c r="D12" s="5" t="s">
        <v>79</v>
      </c>
      <c r="E12" s="5" t="s">
        <v>80</v>
      </c>
      <c r="F12" s="5" t="s">
        <v>54</v>
      </c>
      <c r="G12" s="5" t="s">
        <v>55</v>
      </c>
      <c r="H12" s="6"/>
      <c r="I12" s="6">
        <v>24.4</v>
      </c>
      <c r="J12" s="6"/>
      <c r="K12" s="6">
        <v>27.42</v>
      </c>
      <c r="L12" s="6">
        <f aca="true" t="shared" si="1" ref="L12:M16">SUM(H12,J12)</f>
        <v>0</v>
      </c>
      <c r="M12" s="6">
        <f t="shared" si="1"/>
        <v>51.82</v>
      </c>
    </row>
    <row r="13" spans="1:13" ht="12.75">
      <c r="A13" s="6">
        <v>2</v>
      </c>
      <c r="B13" s="6">
        <v>80</v>
      </c>
      <c r="C13" s="5" t="s">
        <v>164</v>
      </c>
      <c r="D13" s="5" t="s">
        <v>194</v>
      </c>
      <c r="E13" s="8" t="s">
        <v>195</v>
      </c>
      <c r="F13" s="5"/>
      <c r="G13" s="5"/>
      <c r="H13" s="6"/>
      <c r="I13" s="6">
        <v>24.86</v>
      </c>
      <c r="J13" s="6"/>
      <c r="K13" s="6">
        <v>29.86</v>
      </c>
      <c r="L13" s="6">
        <f t="shared" si="1"/>
        <v>0</v>
      </c>
      <c r="M13" s="6">
        <f t="shared" si="1"/>
        <v>54.72</v>
      </c>
    </row>
    <row r="14" spans="1:13" ht="12.75">
      <c r="A14" s="6">
        <v>3</v>
      </c>
      <c r="B14" s="6">
        <v>76</v>
      </c>
      <c r="C14" s="5" t="s">
        <v>164</v>
      </c>
      <c r="D14" s="5" t="s">
        <v>128</v>
      </c>
      <c r="E14" s="8" t="s">
        <v>190</v>
      </c>
      <c r="F14" s="5"/>
      <c r="G14" s="5"/>
      <c r="H14" s="6"/>
      <c r="I14" s="6">
        <v>38.13</v>
      </c>
      <c r="J14" s="6"/>
      <c r="K14" s="6">
        <v>47.95</v>
      </c>
      <c r="L14" s="6">
        <f t="shared" si="1"/>
        <v>0</v>
      </c>
      <c r="M14" s="6">
        <f t="shared" si="1"/>
        <v>86.08000000000001</v>
      </c>
    </row>
    <row r="15" spans="1:13" ht="15" customHeight="1">
      <c r="A15" s="6">
        <v>4</v>
      </c>
      <c r="B15" s="6">
        <v>58</v>
      </c>
      <c r="C15" s="5" t="s">
        <v>164</v>
      </c>
      <c r="D15" s="5" t="s">
        <v>59</v>
      </c>
      <c r="E15" s="5" t="s">
        <v>62</v>
      </c>
      <c r="F15" s="5" t="s">
        <v>61</v>
      </c>
      <c r="G15" s="5" t="s">
        <v>41</v>
      </c>
      <c r="H15" s="6">
        <v>1</v>
      </c>
      <c r="I15" s="6">
        <v>36.8</v>
      </c>
      <c r="J15" s="6"/>
      <c r="K15" s="6">
        <v>35.03</v>
      </c>
      <c r="L15" s="6">
        <f t="shared" si="1"/>
        <v>1</v>
      </c>
      <c r="M15" s="6">
        <f t="shared" si="1"/>
        <v>71.83</v>
      </c>
    </row>
    <row r="16" spans="1:13" s="26" customFormat="1" ht="12.75">
      <c r="A16" s="24">
        <v>5</v>
      </c>
      <c r="B16" s="24">
        <v>57</v>
      </c>
      <c r="C16" s="25" t="s">
        <v>164</v>
      </c>
      <c r="D16" s="25" t="s">
        <v>16</v>
      </c>
      <c r="E16" s="25" t="s">
        <v>20</v>
      </c>
      <c r="F16" s="25" t="s">
        <v>21</v>
      </c>
      <c r="G16" s="25" t="s">
        <v>12</v>
      </c>
      <c r="H16" s="24">
        <v>2</v>
      </c>
      <c r="I16" s="24">
        <v>33.73</v>
      </c>
      <c r="J16" s="24">
        <v>2</v>
      </c>
      <c r="K16" s="24">
        <v>43.63</v>
      </c>
      <c r="L16" s="24">
        <f t="shared" si="1"/>
        <v>4</v>
      </c>
      <c r="M16" s="24">
        <f t="shared" si="1"/>
        <v>77.36</v>
      </c>
    </row>
    <row r="17" spans="1:13" ht="12.75">
      <c r="A17" s="6" t="s">
        <v>205</v>
      </c>
      <c r="B17" s="6">
        <v>54</v>
      </c>
      <c r="C17" s="5" t="s">
        <v>164</v>
      </c>
      <c r="D17" s="5" t="s">
        <v>42</v>
      </c>
      <c r="E17" s="5" t="s">
        <v>36</v>
      </c>
      <c r="F17" s="5" t="s">
        <v>50</v>
      </c>
      <c r="G17" s="5" t="s">
        <v>41</v>
      </c>
      <c r="H17" s="6">
        <v>1</v>
      </c>
      <c r="I17" s="6">
        <v>35.36</v>
      </c>
      <c r="J17" s="6"/>
      <c r="K17" s="6" t="s">
        <v>205</v>
      </c>
      <c r="L17" s="6" t="s">
        <v>205</v>
      </c>
      <c r="M17" s="6" t="s">
        <v>205</v>
      </c>
    </row>
    <row r="18" spans="1:13" s="26" customFormat="1" ht="12.75">
      <c r="A18" s="24" t="s">
        <v>205</v>
      </c>
      <c r="B18" s="24">
        <v>53</v>
      </c>
      <c r="C18" s="25" t="s">
        <v>164</v>
      </c>
      <c r="D18" s="25" t="s">
        <v>155</v>
      </c>
      <c r="E18" s="25" t="s">
        <v>156</v>
      </c>
      <c r="F18" s="25" t="s">
        <v>157</v>
      </c>
      <c r="G18" s="25" t="s">
        <v>12</v>
      </c>
      <c r="H18" s="24"/>
      <c r="I18" s="24" t="s">
        <v>205</v>
      </c>
      <c r="J18" s="24"/>
      <c r="K18" s="24" t="s">
        <v>205</v>
      </c>
      <c r="L18" s="24" t="s">
        <v>205</v>
      </c>
      <c r="M18" s="24" t="s">
        <v>205</v>
      </c>
    </row>
    <row r="19" spans="1:13" ht="12.75">
      <c r="A19" s="6" t="s">
        <v>205</v>
      </c>
      <c r="B19" s="6">
        <v>55</v>
      </c>
      <c r="C19" s="5" t="s">
        <v>164</v>
      </c>
      <c r="D19" s="5" t="s">
        <v>51</v>
      </c>
      <c r="E19" s="5" t="s">
        <v>44</v>
      </c>
      <c r="F19" s="5" t="s">
        <v>50</v>
      </c>
      <c r="G19" s="5" t="s">
        <v>41</v>
      </c>
      <c r="H19" s="6"/>
      <c r="I19" s="6" t="s">
        <v>205</v>
      </c>
      <c r="J19" s="6"/>
      <c r="K19" s="6" t="s">
        <v>205</v>
      </c>
      <c r="L19" s="6" t="s">
        <v>205</v>
      </c>
      <c r="M19" s="6" t="s">
        <v>205</v>
      </c>
    </row>
    <row r="23" spans="1:13" s="2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5" spans="1:13" s="26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7" spans="1:13" s="2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9.140625" style="22" customWidth="1"/>
    <col min="2" max="2" width="20.7109375" style="0" customWidth="1"/>
    <col min="3" max="3" width="21.00390625" style="0" customWidth="1"/>
  </cols>
  <sheetData>
    <row r="1" spans="1:24" s="3" customFormat="1" ht="12.75">
      <c r="A1" s="9" t="s">
        <v>0</v>
      </c>
      <c r="B1" s="9" t="s">
        <v>2</v>
      </c>
      <c r="C1" s="9" t="s">
        <v>3</v>
      </c>
      <c r="D1" s="9" t="s">
        <v>206</v>
      </c>
      <c r="E1" s="9"/>
      <c r="F1" s="9" t="s">
        <v>207</v>
      </c>
      <c r="G1" s="9"/>
      <c r="H1" s="9" t="s">
        <v>208</v>
      </c>
      <c r="I1" s="9"/>
      <c r="J1" s="9" t="s">
        <v>209</v>
      </c>
      <c r="K1" s="9"/>
      <c r="L1" s="9" t="s">
        <v>232</v>
      </c>
      <c r="M1" s="9"/>
      <c r="N1" s="9" t="s">
        <v>210</v>
      </c>
      <c r="O1" s="9"/>
      <c r="P1" s="9" t="s">
        <v>211</v>
      </c>
      <c r="Q1" s="9"/>
      <c r="R1" s="9" t="s">
        <v>212</v>
      </c>
      <c r="S1" s="9"/>
      <c r="T1" s="9" t="s">
        <v>213</v>
      </c>
      <c r="U1" s="9"/>
      <c r="V1" s="9" t="s">
        <v>214</v>
      </c>
      <c r="W1" s="9"/>
      <c r="X1" s="9" t="s">
        <v>233</v>
      </c>
    </row>
    <row r="2" spans="1:24" ht="12.75">
      <c r="A2" s="6">
        <v>1</v>
      </c>
      <c r="B2" s="5" t="s">
        <v>31</v>
      </c>
      <c r="C2" s="5" t="s">
        <v>32</v>
      </c>
      <c r="D2" s="5">
        <v>180</v>
      </c>
      <c r="E2" s="5">
        <v>3</v>
      </c>
      <c r="F2" s="5">
        <v>0.02</v>
      </c>
      <c r="G2" s="5">
        <v>1</v>
      </c>
      <c r="H2" s="5">
        <v>2.83</v>
      </c>
      <c r="I2" s="5">
        <v>5</v>
      </c>
      <c r="J2" s="5">
        <v>17</v>
      </c>
      <c r="K2" s="5">
        <v>1</v>
      </c>
      <c r="L2" s="5">
        <v>1.8</v>
      </c>
      <c r="M2" s="5">
        <v>2</v>
      </c>
      <c r="N2" s="5">
        <v>0</v>
      </c>
      <c r="O2" s="5">
        <v>3</v>
      </c>
      <c r="P2" s="5">
        <v>3</v>
      </c>
      <c r="Q2" s="5">
        <v>1</v>
      </c>
      <c r="R2" s="5">
        <v>11.5</v>
      </c>
      <c r="S2" s="5">
        <v>8</v>
      </c>
      <c r="T2" s="5">
        <v>2</v>
      </c>
      <c r="U2" s="5">
        <v>3</v>
      </c>
      <c r="V2" s="5">
        <v>10</v>
      </c>
      <c r="W2" s="5">
        <v>1</v>
      </c>
      <c r="X2" s="5">
        <f aca="true" t="shared" si="0" ref="X2:X26">SUM(W2,U2,S2,Q2,O2,M2,K2,I2,G2,E2,)</f>
        <v>28</v>
      </c>
    </row>
    <row r="3" spans="1:24" ht="12.75">
      <c r="A3" s="6">
        <v>2</v>
      </c>
      <c r="B3" s="5" t="s">
        <v>79</v>
      </c>
      <c r="C3" s="5" t="s">
        <v>80</v>
      </c>
      <c r="D3" s="5">
        <v>200</v>
      </c>
      <c r="E3" s="5">
        <v>1</v>
      </c>
      <c r="F3" s="5">
        <v>0.04</v>
      </c>
      <c r="G3" s="5">
        <v>3</v>
      </c>
      <c r="H3" s="5">
        <v>2.45</v>
      </c>
      <c r="I3" s="5">
        <v>1</v>
      </c>
      <c r="J3" s="5">
        <v>8</v>
      </c>
      <c r="K3" s="5">
        <v>10</v>
      </c>
      <c r="L3" s="5">
        <v>1.5</v>
      </c>
      <c r="M3" s="5">
        <v>6</v>
      </c>
      <c r="N3" s="5">
        <v>0</v>
      </c>
      <c r="O3" s="5">
        <v>3</v>
      </c>
      <c r="P3" s="5">
        <v>3</v>
      </c>
      <c r="Q3" s="5">
        <v>1</v>
      </c>
      <c r="R3" s="5">
        <v>10.88</v>
      </c>
      <c r="S3" s="5">
        <v>2</v>
      </c>
      <c r="T3" s="5">
        <v>1.4</v>
      </c>
      <c r="U3" s="5">
        <v>7</v>
      </c>
      <c r="V3" s="5">
        <v>10</v>
      </c>
      <c r="W3" s="5">
        <v>1</v>
      </c>
      <c r="X3" s="5">
        <f t="shared" si="0"/>
        <v>35</v>
      </c>
    </row>
    <row r="4" spans="1:24" ht="12.75">
      <c r="A4" s="6">
        <v>3</v>
      </c>
      <c r="B4" s="5" t="s">
        <v>78</v>
      </c>
      <c r="C4" s="5" t="s">
        <v>82</v>
      </c>
      <c r="D4" s="5">
        <v>165</v>
      </c>
      <c r="E4" s="5">
        <v>6</v>
      </c>
      <c r="F4" s="5">
        <v>0.05</v>
      </c>
      <c r="G4" s="5">
        <v>4</v>
      </c>
      <c r="H4" s="5">
        <v>2.52</v>
      </c>
      <c r="I4" s="5">
        <v>2</v>
      </c>
      <c r="J4" s="5">
        <v>15</v>
      </c>
      <c r="K4" s="5">
        <v>3</v>
      </c>
      <c r="L4" s="5">
        <v>1.207</v>
      </c>
      <c r="M4" s="5">
        <v>17</v>
      </c>
      <c r="N4" s="5">
        <v>1</v>
      </c>
      <c r="O4" s="5">
        <v>2</v>
      </c>
      <c r="P4" s="5">
        <v>3</v>
      </c>
      <c r="Q4" s="5">
        <v>1</v>
      </c>
      <c r="R4" s="5">
        <v>11.65</v>
      </c>
      <c r="S4" s="5">
        <v>9</v>
      </c>
      <c r="T4" s="5">
        <v>3</v>
      </c>
      <c r="U4" s="5">
        <v>1</v>
      </c>
      <c r="V4" s="5">
        <v>10</v>
      </c>
      <c r="W4" s="5">
        <v>1</v>
      </c>
      <c r="X4" s="5">
        <f t="shared" si="0"/>
        <v>46</v>
      </c>
    </row>
    <row r="5" spans="1:24" ht="12.75">
      <c r="A5" s="6">
        <v>4</v>
      </c>
      <c r="B5" s="5" t="s">
        <v>68</v>
      </c>
      <c r="C5" s="5" t="s">
        <v>187</v>
      </c>
      <c r="D5" s="5">
        <v>100</v>
      </c>
      <c r="E5" s="5">
        <v>11</v>
      </c>
      <c r="F5" s="5">
        <v>0.02</v>
      </c>
      <c r="G5" s="5">
        <v>1</v>
      </c>
      <c r="H5" s="5">
        <v>2.84</v>
      </c>
      <c r="I5" s="5">
        <v>6</v>
      </c>
      <c r="J5" s="5">
        <v>13</v>
      </c>
      <c r="K5" s="5">
        <v>5</v>
      </c>
      <c r="L5" s="5">
        <v>1.666</v>
      </c>
      <c r="M5" s="5">
        <v>4</v>
      </c>
      <c r="N5" s="5">
        <v>1</v>
      </c>
      <c r="O5" s="5">
        <v>2</v>
      </c>
      <c r="P5" s="5">
        <v>3</v>
      </c>
      <c r="Q5" s="5">
        <v>1</v>
      </c>
      <c r="R5" s="5">
        <v>12.25</v>
      </c>
      <c r="S5" s="5">
        <v>13</v>
      </c>
      <c r="T5" s="5">
        <v>1.56</v>
      </c>
      <c r="U5" s="5">
        <v>4</v>
      </c>
      <c r="V5" s="5">
        <v>10</v>
      </c>
      <c r="W5" s="5">
        <v>1</v>
      </c>
      <c r="X5" s="5">
        <f t="shared" si="0"/>
        <v>48</v>
      </c>
    </row>
    <row r="6" spans="1:24" ht="12.75">
      <c r="A6" s="6">
        <v>5</v>
      </c>
      <c r="B6" s="5" t="s">
        <v>43</v>
      </c>
      <c r="C6" s="5" t="s">
        <v>44</v>
      </c>
      <c r="D6" s="5">
        <v>175</v>
      </c>
      <c r="E6" s="5">
        <v>4</v>
      </c>
      <c r="F6" s="5">
        <v>0.02</v>
      </c>
      <c r="G6" s="5">
        <v>1</v>
      </c>
      <c r="H6" s="5">
        <v>2.85</v>
      </c>
      <c r="I6" s="5">
        <v>7</v>
      </c>
      <c r="J6" s="5">
        <v>14</v>
      </c>
      <c r="K6" s="5">
        <v>4</v>
      </c>
      <c r="L6" s="5">
        <f>65/59</f>
        <v>1.1016949152542372</v>
      </c>
      <c r="M6" s="5">
        <v>19</v>
      </c>
      <c r="N6" s="5">
        <v>0</v>
      </c>
      <c r="O6" s="5">
        <v>3</v>
      </c>
      <c r="P6" s="5">
        <v>2</v>
      </c>
      <c r="Q6" s="5">
        <v>2</v>
      </c>
      <c r="R6" s="5">
        <v>10.66</v>
      </c>
      <c r="S6" s="5">
        <v>1</v>
      </c>
      <c r="T6" s="5">
        <v>1.35</v>
      </c>
      <c r="U6" s="5">
        <v>12</v>
      </c>
      <c r="V6" s="5">
        <v>10</v>
      </c>
      <c r="W6" s="5">
        <v>1</v>
      </c>
      <c r="X6" s="5">
        <f t="shared" si="0"/>
        <v>54</v>
      </c>
    </row>
    <row r="7" spans="1:24" ht="12.75">
      <c r="A7" s="6">
        <v>6</v>
      </c>
      <c r="B7" s="5" t="s">
        <v>217</v>
      </c>
      <c r="C7" s="5" t="s">
        <v>218</v>
      </c>
      <c r="D7" s="5">
        <v>170</v>
      </c>
      <c r="E7" s="5">
        <v>5</v>
      </c>
      <c r="F7" s="5">
        <v>0.08</v>
      </c>
      <c r="G7" s="5">
        <v>7</v>
      </c>
      <c r="H7" s="5">
        <v>3</v>
      </c>
      <c r="I7" s="5">
        <v>8</v>
      </c>
      <c r="J7" s="5">
        <v>12</v>
      </c>
      <c r="K7" s="5">
        <v>6</v>
      </c>
      <c r="L7" s="5">
        <v>1.273</v>
      </c>
      <c r="M7" s="5">
        <v>13</v>
      </c>
      <c r="N7" s="5">
        <v>0</v>
      </c>
      <c r="O7" s="5">
        <v>3</v>
      </c>
      <c r="P7" s="5">
        <v>1</v>
      </c>
      <c r="Q7" s="5">
        <v>1</v>
      </c>
      <c r="R7" s="5">
        <v>10.93</v>
      </c>
      <c r="S7" s="5">
        <v>3</v>
      </c>
      <c r="T7" s="5">
        <v>1.37</v>
      </c>
      <c r="U7" s="5">
        <v>10</v>
      </c>
      <c r="V7" s="5">
        <v>10</v>
      </c>
      <c r="W7" s="5">
        <v>1</v>
      </c>
      <c r="X7" s="5">
        <f t="shared" si="0"/>
        <v>57</v>
      </c>
    </row>
    <row r="8" spans="1:24" ht="12.75">
      <c r="A8" s="6">
        <v>7</v>
      </c>
      <c r="B8" s="5" t="s">
        <v>35</v>
      </c>
      <c r="C8" s="5" t="s">
        <v>39</v>
      </c>
      <c r="D8" s="5">
        <v>190</v>
      </c>
      <c r="E8" s="5">
        <v>2</v>
      </c>
      <c r="F8" s="5">
        <v>0.19</v>
      </c>
      <c r="G8" s="5">
        <v>10</v>
      </c>
      <c r="H8" s="5">
        <v>3.31</v>
      </c>
      <c r="I8" s="5">
        <v>15</v>
      </c>
      <c r="J8" s="5">
        <v>8</v>
      </c>
      <c r="K8" s="5">
        <v>10</v>
      </c>
      <c r="L8" s="5">
        <v>1.521</v>
      </c>
      <c r="M8" s="5">
        <v>5</v>
      </c>
      <c r="N8" s="5">
        <v>0</v>
      </c>
      <c r="O8" s="5">
        <v>3</v>
      </c>
      <c r="P8" s="5">
        <v>3</v>
      </c>
      <c r="Q8" s="5">
        <v>1</v>
      </c>
      <c r="R8" s="5">
        <v>12.02</v>
      </c>
      <c r="S8" s="5">
        <v>11</v>
      </c>
      <c r="T8" s="5">
        <v>3</v>
      </c>
      <c r="U8" s="5">
        <v>1</v>
      </c>
      <c r="V8" s="5">
        <v>10</v>
      </c>
      <c r="W8" s="5">
        <v>1</v>
      </c>
      <c r="X8" s="5">
        <f t="shared" si="0"/>
        <v>59</v>
      </c>
    </row>
    <row r="9" spans="1:24" s="26" customFormat="1" ht="12.75">
      <c r="A9" s="24">
        <v>8</v>
      </c>
      <c r="B9" s="25" t="s">
        <v>155</v>
      </c>
      <c r="C9" s="25" t="s">
        <v>156</v>
      </c>
      <c r="D9" s="25">
        <v>190</v>
      </c>
      <c r="E9" s="25">
        <v>2</v>
      </c>
      <c r="F9" s="25">
        <v>0.03</v>
      </c>
      <c r="G9" s="25">
        <v>2</v>
      </c>
      <c r="H9" s="25">
        <v>3.26</v>
      </c>
      <c r="I9" s="25">
        <v>14</v>
      </c>
      <c r="J9" s="25">
        <v>10</v>
      </c>
      <c r="K9" s="25">
        <v>8</v>
      </c>
      <c r="L9" s="25">
        <v>1.31</v>
      </c>
      <c r="M9" s="25">
        <v>11</v>
      </c>
      <c r="N9" s="25">
        <v>1</v>
      </c>
      <c r="O9" s="25">
        <v>2</v>
      </c>
      <c r="P9" s="25">
        <v>3</v>
      </c>
      <c r="Q9" s="25">
        <v>1</v>
      </c>
      <c r="R9" s="25">
        <v>12.09</v>
      </c>
      <c r="S9" s="25">
        <v>12</v>
      </c>
      <c r="T9" s="25">
        <v>1.46</v>
      </c>
      <c r="U9" s="25">
        <v>6</v>
      </c>
      <c r="V9" s="25">
        <v>10</v>
      </c>
      <c r="W9" s="25">
        <v>1</v>
      </c>
      <c r="X9" s="25">
        <f t="shared" si="0"/>
        <v>59</v>
      </c>
    </row>
    <row r="10" spans="1:24" ht="12.75">
      <c r="A10" s="6">
        <v>9</v>
      </c>
      <c r="B10" s="5" t="s">
        <v>59</v>
      </c>
      <c r="C10" s="5" t="s">
        <v>222</v>
      </c>
      <c r="D10" s="5">
        <v>175</v>
      </c>
      <c r="E10" s="5">
        <v>4</v>
      </c>
      <c r="F10" s="5">
        <v>0.02</v>
      </c>
      <c r="G10" s="5">
        <v>1</v>
      </c>
      <c r="H10" s="5">
        <v>3.18</v>
      </c>
      <c r="I10" s="5">
        <v>11</v>
      </c>
      <c r="J10" s="5">
        <v>10</v>
      </c>
      <c r="K10" s="5">
        <v>8</v>
      </c>
      <c r="L10" s="5">
        <v>1.463</v>
      </c>
      <c r="M10" s="5">
        <v>8</v>
      </c>
      <c r="N10" s="5">
        <v>1</v>
      </c>
      <c r="O10" s="5">
        <v>2</v>
      </c>
      <c r="P10" s="5">
        <v>2</v>
      </c>
      <c r="Q10" s="5">
        <v>2</v>
      </c>
      <c r="R10" s="5">
        <v>12.31</v>
      </c>
      <c r="S10" s="5">
        <v>15</v>
      </c>
      <c r="T10" s="5">
        <v>1.38</v>
      </c>
      <c r="U10" s="5">
        <v>9</v>
      </c>
      <c r="V10" s="5">
        <v>10</v>
      </c>
      <c r="W10" s="5">
        <v>1</v>
      </c>
      <c r="X10" s="5">
        <f t="shared" si="0"/>
        <v>61</v>
      </c>
    </row>
    <row r="11" spans="1:24" ht="12.75">
      <c r="A11" s="6">
        <v>10</v>
      </c>
      <c r="B11" s="5" t="s">
        <v>63</v>
      </c>
      <c r="C11" s="5" t="s">
        <v>216</v>
      </c>
      <c r="D11" s="5">
        <v>170</v>
      </c>
      <c r="E11" s="5">
        <v>5</v>
      </c>
      <c r="F11" s="5">
        <v>0.05</v>
      </c>
      <c r="G11" s="5">
        <v>4</v>
      </c>
      <c r="H11" s="5">
        <v>3.26</v>
      </c>
      <c r="I11" s="5">
        <v>14</v>
      </c>
      <c r="J11" s="5">
        <v>15</v>
      </c>
      <c r="K11" s="5">
        <v>3</v>
      </c>
      <c r="L11" s="5">
        <v>1.837</v>
      </c>
      <c r="M11" s="5">
        <v>1</v>
      </c>
      <c r="N11" s="5">
        <v>1</v>
      </c>
      <c r="O11" s="5">
        <v>2</v>
      </c>
      <c r="P11" s="5">
        <v>3</v>
      </c>
      <c r="Q11" s="5">
        <v>1</v>
      </c>
      <c r="R11" s="5">
        <v>12.72</v>
      </c>
      <c r="S11" s="5">
        <v>18</v>
      </c>
      <c r="T11" s="5">
        <v>1.35</v>
      </c>
      <c r="U11" s="5">
        <v>12</v>
      </c>
      <c r="V11" s="5">
        <v>10</v>
      </c>
      <c r="W11" s="5">
        <v>1</v>
      </c>
      <c r="X11" s="5">
        <f t="shared" si="0"/>
        <v>61</v>
      </c>
    </row>
    <row r="12" spans="1:24" ht="12.75">
      <c r="A12" s="6">
        <v>11</v>
      </c>
      <c r="B12" s="5" t="s">
        <v>76</v>
      </c>
      <c r="C12" s="5" t="s">
        <v>227</v>
      </c>
      <c r="D12" s="5">
        <v>110</v>
      </c>
      <c r="E12" s="5">
        <v>10</v>
      </c>
      <c r="F12" s="5">
        <v>0.03</v>
      </c>
      <c r="G12" s="5">
        <v>2</v>
      </c>
      <c r="H12" s="5">
        <v>2.6</v>
      </c>
      <c r="I12" s="5">
        <v>3</v>
      </c>
      <c r="J12" s="5">
        <v>11</v>
      </c>
      <c r="K12" s="5">
        <v>7</v>
      </c>
      <c r="L12" s="5">
        <v>1.282</v>
      </c>
      <c r="M12" s="5">
        <v>12</v>
      </c>
      <c r="N12" s="5">
        <v>2</v>
      </c>
      <c r="O12" s="5">
        <v>1</v>
      </c>
      <c r="P12" s="5">
        <v>2</v>
      </c>
      <c r="Q12" s="5">
        <v>2</v>
      </c>
      <c r="R12" s="5">
        <v>11.26</v>
      </c>
      <c r="S12" s="5">
        <v>7</v>
      </c>
      <c r="T12" s="5">
        <v>0.55</v>
      </c>
      <c r="U12" s="5">
        <v>17</v>
      </c>
      <c r="V12" s="5">
        <v>10</v>
      </c>
      <c r="W12" s="5">
        <v>1</v>
      </c>
      <c r="X12" s="5">
        <f t="shared" si="0"/>
        <v>62</v>
      </c>
    </row>
    <row r="13" spans="1:24" ht="12.75">
      <c r="A13" s="6">
        <v>12</v>
      </c>
      <c r="B13" s="5" t="s">
        <v>191</v>
      </c>
      <c r="C13" s="5" t="s">
        <v>192</v>
      </c>
      <c r="D13" s="5">
        <v>190</v>
      </c>
      <c r="E13" s="5">
        <v>2</v>
      </c>
      <c r="F13" s="5">
        <v>0.04</v>
      </c>
      <c r="G13" s="5">
        <v>3</v>
      </c>
      <c r="H13" s="5">
        <v>3.23</v>
      </c>
      <c r="I13" s="5">
        <v>13</v>
      </c>
      <c r="J13" s="5">
        <v>13</v>
      </c>
      <c r="K13" s="5">
        <v>5</v>
      </c>
      <c r="L13" s="5">
        <v>1.097</v>
      </c>
      <c r="M13" s="5">
        <v>21</v>
      </c>
      <c r="N13" s="5">
        <v>0</v>
      </c>
      <c r="O13" s="5">
        <v>3</v>
      </c>
      <c r="P13" s="5">
        <v>3</v>
      </c>
      <c r="Q13" s="5">
        <v>1</v>
      </c>
      <c r="R13" s="5">
        <v>11.11</v>
      </c>
      <c r="S13" s="5">
        <v>4</v>
      </c>
      <c r="T13" s="5">
        <v>1.37</v>
      </c>
      <c r="U13" s="5">
        <v>10</v>
      </c>
      <c r="V13" s="5">
        <v>10</v>
      </c>
      <c r="W13" s="5">
        <v>1</v>
      </c>
      <c r="X13" s="5">
        <f t="shared" si="0"/>
        <v>63</v>
      </c>
    </row>
    <row r="14" spans="1:24" ht="12.75">
      <c r="A14" s="6">
        <v>13</v>
      </c>
      <c r="B14" s="5" t="s">
        <v>59</v>
      </c>
      <c r="C14" s="5" t="s">
        <v>62</v>
      </c>
      <c r="D14" s="5">
        <v>170</v>
      </c>
      <c r="E14" s="5">
        <v>5</v>
      </c>
      <c r="F14" s="5">
        <v>0.02</v>
      </c>
      <c r="G14" s="5">
        <v>1</v>
      </c>
      <c r="H14" s="5">
        <v>3.98</v>
      </c>
      <c r="I14" s="5">
        <v>21</v>
      </c>
      <c r="J14" s="5">
        <v>7</v>
      </c>
      <c r="K14" s="5">
        <v>11</v>
      </c>
      <c r="L14" s="5">
        <v>1.7</v>
      </c>
      <c r="M14" s="5">
        <v>3</v>
      </c>
      <c r="N14" s="5">
        <v>0</v>
      </c>
      <c r="O14" s="5">
        <v>3</v>
      </c>
      <c r="P14" s="5">
        <v>2</v>
      </c>
      <c r="Q14" s="5">
        <v>2</v>
      </c>
      <c r="R14" s="5">
        <v>11.21</v>
      </c>
      <c r="S14" s="5">
        <v>6</v>
      </c>
      <c r="T14" s="5">
        <v>1.37</v>
      </c>
      <c r="U14" s="5">
        <v>10</v>
      </c>
      <c r="V14" s="5">
        <v>10</v>
      </c>
      <c r="W14" s="5">
        <v>1</v>
      </c>
      <c r="X14" s="5">
        <f t="shared" si="0"/>
        <v>63</v>
      </c>
    </row>
    <row r="15" spans="1:24" ht="12.75">
      <c r="A15" s="6">
        <v>14</v>
      </c>
      <c r="B15" s="5" t="s">
        <v>196</v>
      </c>
      <c r="C15" s="5" t="s">
        <v>197</v>
      </c>
      <c r="D15" s="5">
        <v>200</v>
      </c>
      <c r="E15" s="5">
        <v>1</v>
      </c>
      <c r="F15" s="5">
        <v>0.06</v>
      </c>
      <c r="G15" s="5">
        <v>5</v>
      </c>
      <c r="H15" s="5">
        <v>4.51</v>
      </c>
      <c r="I15" s="5">
        <v>22</v>
      </c>
      <c r="J15" s="5">
        <v>13</v>
      </c>
      <c r="K15" s="5">
        <v>5</v>
      </c>
      <c r="L15" s="5">
        <v>1.481</v>
      </c>
      <c r="M15" s="5">
        <v>7</v>
      </c>
      <c r="N15" s="5">
        <v>0</v>
      </c>
      <c r="O15" s="5">
        <v>3</v>
      </c>
      <c r="P15" s="5">
        <v>2</v>
      </c>
      <c r="Q15" s="5">
        <v>2</v>
      </c>
      <c r="R15" s="5">
        <v>12.4</v>
      </c>
      <c r="S15" s="5">
        <v>17</v>
      </c>
      <c r="T15" s="5">
        <v>3.06</v>
      </c>
      <c r="U15" s="5">
        <v>1</v>
      </c>
      <c r="V15" s="5">
        <v>10</v>
      </c>
      <c r="W15" s="5">
        <v>1</v>
      </c>
      <c r="X15" s="5">
        <f t="shared" si="0"/>
        <v>64</v>
      </c>
    </row>
    <row r="16" spans="1:24" s="26" customFormat="1" ht="12.75">
      <c r="A16" s="24">
        <v>15</v>
      </c>
      <c r="B16" s="25" t="s">
        <v>26</v>
      </c>
      <c r="C16" s="25" t="s">
        <v>228</v>
      </c>
      <c r="D16" s="25">
        <v>120</v>
      </c>
      <c r="E16" s="25">
        <v>9</v>
      </c>
      <c r="F16" s="25">
        <v>0.05</v>
      </c>
      <c r="G16" s="25">
        <v>4</v>
      </c>
      <c r="H16" s="25">
        <v>3.8</v>
      </c>
      <c r="I16" s="25">
        <v>20</v>
      </c>
      <c r="J16" s="25">
        <v>14</v>
      </c>
      <c r="K16" s="25">
        <v>4</v>
      </c>
      <c r="L16" s="25">
        <v>1.242</v>
      </c>
      <c r="M16" s="25">
        <v>14</v>
      </c>
      <c r="N16" s="25">
        <v>0</v>
      </c>
      <c r="O16" s="25">
        <v>3</v>
      </c>
      <c r="P16" s="25">
        <v>3</v>
      </c>
      <c r="Q16" s="25">
        <v>1</v>
      </c>
      <c r="R16" s="25">
        <v>12.01</v>
      </c>
      <c r="S16" s="25">
        <v>10</v>
      </c>
      <c r="T16" s="25">
        <v>2.15</v>
      </c>
      <c r="U16" s="25">
        <v>2</v>
      </c>
      <c r="V16" s="25">
        <v>10</v>
      </c>
      <c r="W16" s="25">
        <v>1</v>
      </c>
      <c r="X16" s="25">
        <f t="shared" si="0"/>
        <v>68</v>
      </c>
    </row>
    <row r="17" spans="1:24" ht="12.75">
      <c r="A17" s="6">
        <v>16</v>
      </c>
      <c r="B17" s="5" t="s">
        <v>219</v>
      </c>
      <c r="C17" s="5" t="s">
        <v>199</v>
      </c>
      <c r="D17" s="5">
        <v>200</v>
      </c>
      <c r="E17" s="5">
        <v>1</v>
      </c>
      <c r="F17" s="5">
        <v>0.18</v>
      </c>
      <c r="G17" s="5">
        <v>9</v>
      </c>
      <c r="H17" s="5">
        <v>2.76</v>
      </c>
      <c r="I17" s="5">
        <v>4</v>
      </c>
      <c r="J17" s="5">
        <v>11</v>
      </c>
      <c r="K17" s="5">
        <v>7</v>
      </c>
      <c r="L17" s="5">
        <v>1.209</v>
      </c>
      <c r="M17" s="5">
        <v>16</v>
      </c>
      <c r="N17" s="5">
        <v>1</v>
      </c>
      <c r="O17" s="5">
        <v>2</v>
      </c>
      <c r="P17" s="5">
        <v>2</v>
      </c>
      <c r="Q17" s="5">
        <v>2</v>
      </c>
      <c r="R17" s="5">
        <v>13.28</v>
      </c>
      <c r="S17" s="5">
        <v>19</v>
      </c>
      <c r="T17" s="5">
        <v>1.38</v>
      </c>
      <c r="U17" s="5">
        <v>9</v>
      </c>
      <c r="V17" s="5">
        <v>10</v>
      </c>
      <c r="W17" s="5">
        <v>1</v>
      </c>
      <c r="X17" s="5">
        <f t="shared" si="0"/>
        <v>70</v>
      </c>
    </row>
    <row r="18" spans="1:24" ht="12.75">
      <c r="A18" s="6">
        <v>17</v>
      </c>
      <c r="B18" s="5" t="s">
        <v>76</v>
      </c>
      <c r="C18" s="5" t="s">
        <v>86</v>
      </c>
      <c r="D18" s="5">
        <v>175</v>
      </c>
      <c r="E18" s="5">
        <v>4</v>
      </c>
      <c r="F18" s="5">
        <v>0.04</v>
      </c>
      <c r="G18" s="5">
        <v>3</v>
      </c>
      <c r="H18" s="5">
        <v>4.62</v>
      </c>
      <c r="I18" s="5">
        <v>23</v>
      </c>
      <c r="J18" s="5">
        <v>12</v>
      </c>
      <c r="K18" s="5">
        <v>6</v>
      </c>
      <c r="L18" s="5">
        <v>1.22</v>
      </c>
      <c r="M18" s="5">
        <v>15</v>
      </c>
      <c r="N18" s="5">
        <v>1</v>
      </c>
      <c r="O18" s="5">
        <v>2</v>
      </c>
      <c r="P18" s="5">
        <v>3</v>
      </c>
      <c r="Q18" s="5">
        <v>1</v>
      </c>
      <c r="R18" s="5">
        <v>11.26</v>
      </c>
      <c r="S18" s="5">
        <v>7</v>
      </c>
      <c r="T18" s="5">
        <v>1.36</v>
      </c>
      <c r="U18" s="5">
        <v>11</v>
      </c>
      <c r="V18" s="5">
        <v>10</v>
      </c>
      <c r="W18" s="5">
        <v>1</v>
      </c>
      <c r="X18" s="5">
        <f t="shared" si="0"/>
        <v>73</v>
      </c>
    </row>
    <row r="19" spans="1:24" ht="12.75">
      <c r="A19" s="6">
        <v>18</v>
      </c>
      <c r="B19" s="5" t="s">
        <v>223</v>
      </c>
      <c r="C19" s="5" t="s">
        <v>224</v>
      </c>
      <c r="D19" s="5">
        <v>200</v>
      </c>
      <c r="E19" s="5">
        <v>1</v>
      </c>
      <c r="F19" s="5">
        <v>0.04</v>
      </c>
      <c r="G19" s="5">
        <v>3</v>
      </c>
      <c r="H19" s="5">
        <v>3.17</v>
      </c>
      <c r="I19" s="5">
        <v>10</v>
      </c>
      <c r="J19" s="5">
        <v>14</v>
      </c>
      <c r="K19" s="5">
        <v>4</v>
      </c>
      <c r="L19" s="5">
        <v>1.083</v>
      </c>
      <c r="M19" s="5">
        <v>22</v>
      </c>
      <c r="N19" s="5">
        <v>1</v>
      </c>
      <c r="O19" s="5">
        <v>2</v>
      </c>
      <c r="P19" s="5">
        <v>3</v>
      </c>
      <c r="Q19" s="5">
        <v>1</v>
      </c>
      <c r="R19" s="5">
        <v>12.35</v>
      </c>
      <c r="S19" s="5">
        <v>16</v>
      </c>
      <c r="T19" s="5">
        <v>1.34</v>
      </c>
      <c r="U19" s="5">
        <v>13</v>
      </c>
      <c r="V19" s="5">
        <v>10</v>
      </c>
      <c r="W19" s="5">
        <v>1</v>
      </c>
      <c r="X19" s="5">
        <f t="shared" si="0"/>
        <v>73</v>
      </c>
    </row>
    <row r="20" spans="1:24" ht="12.75">
      <c r="A20" s="6">
        <v>19</v>
      </c>
      <c r="B20" s="5" t="s">
        <v>35</v>
      </c>
      <c r="C20" s="5" t="s">
        <v>37</v>
      </c>
      <c r="D20" s="5">
        <v>200</v>
      </c>
      <c r="E20" s="5">
        <v>1</v>
      </c>
      <c r="F20" s="5">
        <v>0.05</v>
      </c>
      <c r="G20" s="5">
        <v>4</v>
      </c>
      <c r="H20" s="5">
        <v>4.77</v>
      </c>
      <c r="I20" s="5">
        <v>24</v>
      </c>
      <c r="J20" s="5">
        <v>11</v>
      </c>
      <c r="K20" s="5">
        <v>7</v>
      </c>
      <c r="L20" s="5">
        <v>1.076</v>
      </c>
      <c r="M20" s="5">
        <v>23</v>
      </c>
      <c r="N20" s="5">
        <v>0</v>
      </c>
      <c r="O20" s="5">
        <v>3</v>
      </c>
      <c r="P20" s="5">
        <v>3</v>
      </c>
      <c r="Q20" s="5">
        <v>1</v>
      </c>
      <c r="R20" s="5">
        <v>11.65</v>
      </c>
      <c r="S20" s="5">
        <v>9</v>
      </c>
      <c r="T20" s="5">
        <v>3</v>
      </c>
      <c r="U20" s="5">
        <v>1</v>
      </c>
      <c r="V20" s="5">
        <v>10</v>
      </c>
      <c r="W20" s="5">
        <v>1</v>
      </c>
      <c r="X20" s="5">
        <f t="shared" si="0"/>
        <v>74</v>
      </c>
    </row>
    <row r="21" spans="1:24" s="26" customFormat="1" ht="12.75">
      <c r="A21" s="24">
        <v>20</v>
      </c>
      <c r="B21" s="25" t="s">
        <v>26</v>
      </c>
      <c r="C21" s="25" t="s">
        <v>160</v>
      </c>
      <c r="D21" s="25">
        <v>160</v>
      </c>
      <c r="E21" s="25">
        <v>7</v>
      </c>
      <c r="F21" s="25">
        <v>0.08</v>
      </c>
      <c r="G21" s="25">
        <v>7</v>
      </c>
      <c r="H21" s="25">
        <v>3.19</v>
      </c>
      <c r="I21" s="25">
        <v>12</v>
      </c>
      <c r="J21" s="25">
        <v>12</v>
      </c>
      <c r="K21" s="25">
        <v>6</v>
      </c>
      <c r="L21" s="25">
        <v>1.428</v>
      </c>
      <c r="M21" s="25">
        <v>10</v>
      </c>
      <c r="N21" s="25">
        <v>1</v>
      </c>
      <c r="O21" s="25">
        <v>2</v>
      </c>
      <c r="P21" s="25">
        <v>2</v>
      </c>
      <c r="Q21" s="25">
        <v>2</v>
      </c>
      <c r="R21" s="25">
        <v>15.06</v>
      </c>
      <c r="S21" s="25">
        <v>22</v>
      </c>
      <c r="T21" s="25">
        <v>1.5</v>
      </c>
      <c r="U21" s="25">
        <v>5</v>
      </c>
      <c r="V21" s="25">
        <v>10</v>
      </c>
      <c r="W21" s="25">
        <v>1</v>
      </c>
      <c r="X21" s="25">
        <f t="shared" si="0"/>
        <v>74</v>
      </c>
    </row>
    <row r="22" spans="1:24" ht="12.75">
      <c r="A22" s="6">
        <v>21</v>
      </c>
      <c r="B22" s="5" t="s">
        <v>73</v>
      </c>
      <c r="C22" s="5" t="s">
        <v>215</v>
      </c>
      <c r="D22" s="5">
        <v>175</v>
      </c>
      <c r="E22" s="5">
        <v>4</v>
      </c>
      <c r="F22" s="5">
        <v>0.03</v>
      </c>
      <c r="G22" s="5">
        <v>2</v>
      </c>
      <c r="H22" s="5">
        <v>3.09</v>
      </c>
      <c r="I22" s="5">
        <v>9</v>
      </c>
      <c r="J22" s="5">
        <v>11</v>
      </c>
      <c r="K22" s="5">
        <v>7</v>
      </c>
      <c r="L22" s="5">
        <v>0.892</v>
      </c>
      <c r="M22" s="5">
        <v>25</v>
      </c>
      <c r="N22" s="5">
        <v>0</v>
      </c>
      <c r="O22" s="5">
        <v>3</v>
      </c>
      <c r="P22" s="5">
        <v>3</v>
      </c>
      <c r="Q22" s="5">
        <v>1</v>
      </c>
      <c r="R22" s="5">
        <v>12.3</v>
      </c>
      <c r="S22" s="5">
        <v>14</v>
      </c>
      <c r="T22" s="5">
        <v>1.39</v>
      </c>
      <c r="U22" s="5">
        <v>8</v>
      </c>
      <c r="V22" s="5">
        <v>10</v>
      </c>
      <c r="W22" s="5">
        <v>1</v>
      </c>
      <c r="X22" s="5">
        <f t="shared" si="0"/>
        <v>74</v>
      </c>
    </row>
    <row r="23" spans="1:24" ht="12.75">
      <c r="A23" s="6">
        <v>22</v>
      </c>
      <c r="B23" s="5" t="s">
        <v>43</v>
      </c>
      <c r="C23" s="5" t="s">
        <v>229</v>
      </c>
      <c r="D23" s="5">
        <v>200</v>
      </c>
      <c r="E23" s="5">
        <v>1</v>
      </c>
      <c r="F23" s="5">
        <v>0.06</v>
      </c>
      <c r="G23" s="5">
        <v>5</v>
      </c>
      <c r="H23" s="5">
        <v>3.63</v>
      </c>
      <c r="I23" s="5">
        <v>17</v>
      </c>
      <c r="J23" s="5">
        <v>16</v>
      </c>
      <c r="K23" s="5">
        <v>2</v>
      </c>
      <c r="L23" s="5">
        <f>50/52</f>
        <v>0.9615384615384616</v>
      </c>
      <c r="M23" s="5">
        <v>24</v>
      </c>
      <c r="N23" s="5">
        <v>0</v>
      </c>
      <c r="O23" s="5">
        <v>3</v>
      </c>
      <c r="P23" s="5">
        <v>2</v>
      </c>
      <c r="Q23" s="5">
        <v>2</v>
      </c>
      <c r="R23" s="5">
        <v>11.15</v>
      </c>
      <c r="S23" s="5">
        <v>5</v>
      </c>
      <c r="T23" s="5">
        <v>1.15</v>
      </c>
      <c r="U23" s="5">
        <v>14</v>
      </c>
      <c r="V23" s="5">
        <v>10</v>
      </c>
      <c r="W23" s="5">
        <v>1</v>
      </c>
      <c r="X23" s="5">
        <f t="shared" si="0"/>
        <v>74</v>
      </c>
    </row>
    <row r="24" spans="1:24" ht="12.75">
      <c r="A24" s="6">
        <v>23</v>
      </c>
      <c r="B24" s="5" t="s">
        <v>94</v>
      </c>
      <c r="C24" s="5" t="s">
        <v>220</v>
      </c>
      <c r="D24" s="5">
        <v>100</v>
      </c>
      <c r="E24" s="5">
        <v>11</v>
      </c>
      <c r="F24" s="5">
        <v>0.07</v>
      </c>
      <c r="G24" s="5">
        <v>6</v>
      </c>
      <c r="H24" s="5">
        <v>3.46</v>
      </c>
      <c r="I24" s="5">
        <v>16</v>
      </c>
      <c r="J24" s="5">
        <v>8</v>
      </c>
      <c r="K24" s="5">
        <v>10</v>
      </c>
      <c r="L24" s="5">
        <f>45/41</f>
        <v>1.0975609756097562</v>
      </c>
      <c r="M24" s="5">
        <v>20</v>
      </c>
      <c r="N24" s="5">
        <v>0</v>
      </c>
      <c r="O24" s="5">
        <v>3</v>
      </c>
      <c r="P24" s="5">
        <v>3</v>
      </c>
      <c r="Q24" s="5">
        <v>1</v>
      </c>
      <c r="R24" s="5">
        <v>12.25</v>
      </c>
      <c r="S24" s="5">
        <v>13</v>
      </c>
      <c r="T24" s="5">
        <v>1.38</v>
      </c>
      <c r="U24" s="5">
        <v>9</v>
      </c>
      <c r="V24" s="5">
        <v>10</v>
      </c>
      <c r="W24" s="5">
        <v>1</v>
      </c>
      <c r="X24" s="5">
        <f t="shared" si="0"/>
        <v>90</v>
      </c>
    </row>
    <row r="25" spans="1:24" ht="12.75">
      <c r="A25" s="6">
        <v>24</v>
      </c>
      <c r="B25" s="5" t="s">
        <v>221</v>
      </c>
      <c r="C25" s="5" t="s">
        <v>36</v>
      </c>
      <c r="D25" s="5">
        <v>120</v>
      </c>
      <c r="E25" s="5">
        <v>9</v>
      </c>
      <c r="F25" s="5">
        <v>0.15</v>
      </c>
      <c r="G25" s="5">
        <v>8</v>
      </c>
      <c r="H25" s="5">
        <v>3.75</v>
      </c>
      <c r="I25" s="5">
        <v>19</v>
      </c>
      <c r="J25" s="5">
        <v>11</v>
      </c>
      <c r="K25" s="5">
        <v>7</v>
      </c>
      <c r="L25" s="5">
        <v>1.447</v>
      </c>
      <c r="M25" s="5">
        <v>9</v>
      </c>
      <c r="N25" s="5">
        <v>0</v>
      </c>
      <c r="O25" s="5">
        <v>3</v>
      </c>
      <c r="P25" s="5">
        <v>2</v>
      </c>
      <c r="Q25" s="5">
        <v>2</v>
      </c>
      <c r="R25" s="5">
        <v>14.86</v>
      </c>
      <c r="S25" s="5">
        <v>21</v>
      </c>
      <c r="T25" s="5">
        <v>1.1</v>
      </c>
      <c r="U25" s="5">
        <v>15</v>
      </c>
      <c r="V25" s="5">
        <v>10</v>
      </c>
      <c r="W25" s="5">
        <v>1</v>
      </c>
      <c r="X25" s="5">
        <f t="shared" si="0"/>
        <v>94</v>
      </c>
    </row>
    <row r="26" spans="1:24" ht="12.75">
      <c r="A26" s="6">
        <v>25</v>
      </c>
      <c r="B26" s="5" t="s">
        <v>225</v>
      </c>
      <c r="C26" s="5" t="s">
        <v>226</v>
      </c>
      <c r="D26" s="5">
        <v>150</v>
      </c>
      <c r="E26" s="5">
        <v>8</v>
      </c>
      <c r="F26" s="5">
        <v>0.07</v>
      </c>
      <c r="G26" s="5">
        <v>6</v>
      </c>
      <c r="H26" s="5">
        <v>3.71</v>
      </c>
      <c r="I26" s="5">
        <v>18</v>
      </c>
      <c r="J26" s="5">
        <v>9</v>
      </c>
      <c r="K26" s="5">
        <v>9</v>
      </c>
      <c r="L26" s="5">
        <v>1.181</v>
      </c>
      <c r="M26" s="5">
        <v>18</v>
      </c>
      <c r="N26" s="5">
        <v>0</v>
      </c>
      <c r="O26" s="5">
        <v>3</v>
      </c>
      <c r="P26" s="5">
        <v>2</v>
      </c>
      <c r="Q26" s="5">
        <v>2</v>
      </c>
      <c r="R26" s="5">
        <v>13.7</v>
      </c>
      <c r="S26" s="5">
        <v>20</v>
      </c>
      <c r="T26" s="5">
        <v>1.02</v>
      </c>
      <c r="U26" s="5">
        <v>16</v>
      </c>
      <c r="V26" s="5">
        <v>10</v>
      </c>
      <c r="W26" s="5">
        <v>1</v>
      </c>
      <c r="X26" s="5">
        <f t="shared" si="0"/>
        <v>101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beagle</dc:creator>
  <cp:keywords/>
  <dc:description/>
  <cp:lastModifiedBy>BUDKA Jan</cp:lastModifiedBy>
  <cp:lastPrinted>2006-10-16T14:40:38Z</cp:lastPrinted>
  <dcterms:created xsi:type="dcterms:W3CDTF">2006-10-08T19:39:10Z</dcterms:created>
  <dcterms:modified xsi:type="dcterms:W3CDTF">2006-10-31T18:46:29Z</dcterms:modified>
  <cp:category/>
  <cp:version/>
  <cp:contentType/>
  <cp:contentStatus/>
</cp:coreProperties>
</file>